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hama\02 IR\Website\Operational figure\"/>
    </mc:Choice>
  </mc:AlternateContent>
  <xr:revisionPtr revIDLastSave="0" documentId="13_ncr:1_{17DDE411-17CC-468B-9A4B-7F559AADA5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รายได้" sheetId="8" r:id="rId1"/>
    <sheet name="รายได้แบ่งตามโรงพยาบาล" sheetId="13" r:id="rId2"/>
    <sheet name="โครงสร้างการจ่ายค่ารักษาพยาบาล" sheetId="12" r:id="rId3"/>
    <sheet name="จำนวนผู้ป่วย&amp;Utilization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3" l="1"/>
  <c r="K9" i="13"/>
  <c r="H9" i="13" l="1"/>
  <c r="E9" i="13"/>
  <c r="B9" i="13" l="1"/>
  <c r="N17" i="13" l="1"/>
  <c r="K17" i="13"/>
  <c r="H17" i="13" l="1"/>
  <c r="E17" i="13" l="1"/>
  <c r="B17" i="13" l="1"/>
  <c r="N25" i="13" l="1"/>
  <c r="K25" i="13"/>
  <c r="H25" i="13"/>
  <c r="E25" i="13" l="1"/>
  <c r="B25" i="13" l="1"/>
  <c r="N33" i="13" l="1"/>
  <c r="K33" i="13"/>
  <c r="H33" i="13"/>
  <c r="B33" i="13"/>
  <c r="N41" i="13" l="1"/>
  <c r="K41" i="13"/>
  <c r="H41" i="13"/>
  <c r="E41" i="13"/>
  <c r="B41" i="13"/>
  <c r="N49" i="13" l="1"/>
  <c r="K49" i="13"/>
  <c r="E49" i="13" l="1"/>
  <c r="H49" i="13"/>
  <c r="D36" i="10" l="1"/>
  <c r="B36" i="10"/>
  <c r="B49" i="13" l="1"/>
  <c r="N57" i="13" l="1"/>
  <c r="K57" i="13"/>
  <c r="F41" i="10" l="1"/>
  <c r="F34" i="8"/>
  <c r="E34" i="8"/>
  <c r="F35" i="8"/>
  <c r="E35" i="8"/>
  <c r="D34" i="8"/>
  <c r="C34" i="8"/>
  <c r="D35" i="8"/>
  <c r="C35" i="8"/>
  <c r="H57" i="13" l="1"/>
  <c r="E57" i="13" l="1"/>
  <c r="B57" i="13" l="1"/>
  <c r="F38" i="8"/>
  <c r="E38" i="8"/>
  <c r="N65" i="13" l="1"/>
  <c r="K65" i="13"/>
  <c r="H65" i="13" l="1"/>
  <c r="D47" i="8" l="1"/>
  <c r="C47" i="8" s="1"/>
  <c r="F41" i="12" l="1"/>
  <c r="E41" i="12"/>
  <c r="D41" i="12"/>
  <c r="C41" i="12"/>
  <c r="B41" i="12"/>
  <c r="E65" i="13" l="1"/>
  <c r="F67" i="12" l="1"/>
  <c r="E67" i="12"/>
  <c r="D67" i="12"/>
  <c r="C67" i="12"/>
  <c r="B67" i="12"/>
  <c r="F66" i="12" l="1"/>
  <c r="E66" i="12"/>
  <c r="D66" i="12"/>
  <c r="C66" i="12"/>
  <c r="B66" i="12"/>
  <c r="F59" i="12" l="1"/>
  <c r="E59" i="12"/>
  <c r="D59" i="12"/>
  <c r="C59" i="12"/>
  <c r="B59" i="12"/>
  <c r="F60" i="12"/>
  <c r="E60" i="12"/>
  <c r="D60" i="12"/>
  <c r="C60" i="12"/>
  <c r="B60" i="12"/>
  <c r="F64" i="12" l="1"/>
  <c r="E64" i="12"/>
  <c r="D64" i="12"/>
  <c r="C64" i="12"/>
  <c r="B64" i="12"/>
  <c r="F65" i="12" l="1"/>
  <c r="E65" i="12"/>
  <c r="D65" i="12"/>
  <c r="C65" i="12"/>
  <c r="B65" i="12"/>
  <c r="F62" i="12" l="1"/>
  <c r="E62" i="12"/>
  <c r="D62" i="12"/>
  <c r="C62" i="12"/>
  <c r="B62" i="12"/>
  <c r="F57" i="12"/>
  <c r="E57" i="12"/>
  <c r="D57" i="12"/>
  <c r="C57" i="12"/>
  <c r="B57" i="12"/>
  <c r="F61" i="12" l="1"/>
  <c r="E61" i="12"/>
  <c r="D61" i="12"/>
  <c r="C61" i="12"/>
  <c r="B61" i="12"/>
  <c r="F56" i="12"/>
  <c r="E56" i="12"/>
  <c r="D56" i="12"/>
  <c r="C56" i="12"/>
  <c r="B56" i="12"/>
  <c r="F55" i="12" l="1"/>
  <c r="E55" i="12"/>
  <c r="D55" i="12"/>
  <c r="C55" i="12"/>
  <c r="B55" i="12"/>
  <c r="F54" i="12" l="1"/>
  <c r="E54" i="12"/>
  <c r="D54" i="12"/>
  <c r="C54" i="12"/>
  <c r="B54" i="12"/>
  <c r="B65" i="13" l="1"/>
  <c r="E33" i="13" l="1"/>
</calcChain>
</file>

<file path=xl/sharedStrings.xml><?xml version="1.0" encoding="utf-8"?>
<sst xmlns="http://schemas.openxmlformats.org/spreadsheetml/2006/main" count="611" uniqueCount="109">
  <si>
    <t>Utilization</t>
  </si>
  <si>
    <t>Average Length of Stay (days)</t>
  </si>
  <si>
    <t>-</t>
  </si>
  <si>
    <t>รายได้จากการดำเนินงาน</t>
  </si>
  <si>
    <t>อัตราการเติบโต</t>
  </si>
  <si>
    <t>รายได้แบ่งตามผู้เข้ารับบริการ</t>
  </si>
  <si>
    <t>ผู้ป่วยนอก</t>
  </si>
  <si>
    <t>ผู้ป่วยใน</t>
  </si>
  <si>
    <t>รายได้แบ่งตามที่ตั้ง</t>
  </si>
  <si>
    <t>กรุงเทพ</t>
  </si>
  <si>
    <t>ต่างจังหวัด</t>
  </si>
  <si>
    <t>รายได้แบ่งตามสัญชาติ</t>
  </si>
  <si>
    <t>ผู้ป่วยชาวไทย</t>
  </si>
  <si>
    <t>ผู้ป่วยชาวต่างชาติ</t>
  </si>
  <si>
    <t>4Q61</t>
  </si>
  <si>
    <t>3Q61</t>
  </si>
  <si>
    <t>2Q61</t>
  </si>
  <si>
    <t>1Q61</t>
  </si>
  <si>
    <t>4Q60</t>
  </si>
  <si>
    <t>3Q60</t>
  </si>
  <si>
    <t>2Q60</t>
  </si>
  <si>
    <t>1Q60</t>
  </si>
  <si>
    <t>4Q59</t>
  </si>
  <si>
    <t>3Q59</t>
  </si>
  <si>
    <t>2Q59</t>
  </si>
  <si>
    <t>1Q59</t>
  </si>
  <si>
    <t>4Q58</t>
  </si>
  <si>
    <t>3Q58</t>
  </si>
  <si>
    <t>2Q58</t>
  </si>
  <si>
    <t>1Q58</t>
  </si>
  <si>
    <t>4Q57</t>
  </si>
  <si>
    <t>3Q57</t>
  </si>
  <si>
    <t>2Q57</t>
  </si>
  <si>
    <t>1Q57</t>
  </si>
  <si>
    <t>4Q56</t>
  </si>
  <si>
    <t>3Q56</t>
  </si>
  <si>
    <t>2Q56</t>
  </si>
  <si>
    <t>1Q56</t>
  </si>
  <si>
    <t>4Q55</t>
  </si>
  <si>
    <t>3Q55</t>
  </si>
  <si>
    <t>2Q55</t>
  </si>
  <si>
    <t>1Q55</t>
  </si>
  <si>
    <t>4Q54</t>
  </si>
  <si>
    <t>3Q54</t>
  </si>
  <si>
    <t>2Q54</t>
  </si>
  <si>
    <t>1Q54</t>
  </si>
  <si>
    <t>4Q53</t>
  </si>
  <si>
    <t>3Q53</t>
  </si>
  <si>
    <t>2Q53</t>
  </si>
  <si>
    <t>1Q53</t>
  </si>
  <si>
    <t>4Q52</t>
  </si>
  <si>
    <t>3Q52</t>
  </si>
  <si>
    <t>2Q52</t>
  </si>
  <si>
    <t>1Q52</t>
  </si>
  <si>
    <t>รายได้จากการดำเนินงานแบ่งตามโรงพยาบาล</t>
  </si>
  <si>
    <t>รายได้แบ่งตามประเภทการจ่ายค่ารักษาพยาบาล</t>
  </si>
  <si>
    <t>จ่ายค่ารักษาด้วยตนเอง</t>
  </si>
  <si>
    <t>บริษัทคู่สัญญา</t>
  </si>
  <si>
    <t>บริษัทประกัน</t>
  </si>
  <si>
    <t>อื่นๆ</t>
  </si>
  <si>
    <t>ประกันสังคม</t>
  </si>
  <si>
    <t>จำนวนผู้ป่วยนอกเฉลี่ยต่อวัน</t>
  </si>
  <si>
    <t>ทั้งหมด</t>
  </si>
  <si>
    <t>จำนวนเตียงที่เปิดให้บริการ</t>
  </si>
  <si>
    <t>ผู้ป่วยทั่วไป</t>
  </si>
  <si>
    <t>โรงพยาบาลกรุงเทพ</t>
  </si>
  <si>
    <t>โรงพยาบาลสมิติเวชสุขุมวิท*</t>
  </si>
  <si>
    <t>โรงพยาบาลพญาไท 2</t>
  </si>
  <si>
    <t>โรงพยาบาลกรุงเทพพัทยา</t>
  </si>
  <si>
    <t>โรงพยาบาลบีเอ็นเอช</t>
  </si>
  <si>
    <t>โรงพยาบาลกรุงเทพภูเก็ต</t>
  </si>
  <si>
    <t>โรงพยาบาลอื่นๆ</t>
  </si>
  <si>
    <t>* รวมสมิติเวชสุขุมวิทและสมิติเวชศรีนครินทร์</t>
  </si>
  <si>
    <t xml:space="preserve">                     - ตั้งแต่ 2560 จำนวนผู้ป่วยในเฉลี่ยต่อวันที่ใช้คำนวณ Utilization of Beds ไม่รวมเด็กแรกเกิด</t>
  </si>
  <si>
    <t>หมายเหตุ:- เป็นข้อมูลเบื้องต้น อาจมีการเปลี่ยนแปลงได้</t>
  </si>
  <si>
    <t>จำนวนผู้ป่วยในเฉลี่ยต่อวัน</t>
  </si>
  <si>
    <t>โรงพยาบาลพญาไท -</t>
  </si>
  <si>
    <t>โรงพยาบาลพญาไท ศรีราชา</t>
  </si>
  <si>
    <t>โรงพยาบาลพญาไท 3</t>
  </si>
  <si>
    <t>4Q62</t>
  </si>
  <si>
    <t>3Q62</t>
  </si>
  <si>
    <t>2Q62</t>
  </si>
  <si>
    <t>1Q62</t>
  </si>
  <si>
    <t>4Q63</t>
  </si>
  <si>
    <t>3Q63</t>
  </si>
  <si>
    <t>2Q63</t>
  </si>
  <si>
    <t>1Q63</t>
  </si>
  <si>
    <t xml:space="preserve">                     -  จำนวนผู้ป่วยรวมผู้ป่วยประกันสังคม</t>
  </si>
  <si>
    <t>4Q64</t>
  </si>
  <si>
    <t>3Q64</t>
  </si>
  <si>
    <t>2Q64</t>
  </si>
  <si>
    <t>1Q64</t>
  </si>
  <si>
    <t>4Q65</t>
  </si>
  <si>
    <t>3Q65</t>
  </si>
  <si>
    <t>2Q65</t>
  </si>
  <si>
    <t>1Q65</t>
  </si>
  <si>
    <t>4Q66</t>
  </si>
  <si>
    <t>3Q66</t>
  </si>
  <si>
    <t>2Q66</t>
  </si>
  <si>
    <t>1Q66</t>
  </si>
  <si>
    <t>4Q67</t>
  </si>
  <si>
    <t>3Q67</t>
  </si>
  <si>
    <t>2Q67</t>
  </si>
  <si>
    <t>1Q67</t>
  </si>
  <si>
    <t>Occupancy Rate</t>
  </si>
  <si>
    <t>4Q68</t>
  </si>
  <si>
    <t>3Q68</t>
  </si>
  <si>
    <t>2Q68</t>
  </si>
  <si>
    <t>1Q68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</si>
</sst>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[$-D00041E]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E9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wrapText="1"/>
    </xf>
    <xf numFmtId="9" fontId="10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6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7" fillId="0" borderId="14" xfId="0" applyFont="1" applyBorder="1" applyAlignment="1">
      <alignment horizontal="left"/>
    </xf>
    <xf numFmtId="164" fontId="7" fillId="0" borderId="5" xfId="1" applyNumberFormat="1" applyFont="1" applyFill="1" applyBorder="1" applyAlignment="1">
      <alignment horizontal="right"/>
    </xf>
    <xf numFmtId="164" fontId="7" fillId="0" borderId="6" xfId="1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left"/>
    </xf>
    <xf numFmtId="164" fontId="8" fillId="0" borderId="0" xfId="1" applyNumberFormat="1" applyFont="1" applyFill="1" applyBorder="1" applyAlignment="1">
      <alignment horizontal="right"/>
    </xf>
    <xf numFmtId="164" fontId="8" fillId="0" borderId="8" xfId="1" applyNumberFormat="1" applyFont="1" applyFill="1" applyBorder="1" applyAlignment="1">
      <alignment horizontal="right"/>
    </xf>
    <xf numFmtId="0" fontId="8" fillId="0" borderId="15" xfId="0" applyFont="1" applyBorder="1" applyAlignment="1">
      <alignment horizontal="left"/>
    </xf>
    <xf numFmtId="164" fontId="8" fillId="0" borderId="10" xfId="1" applyNumberFormat="1" applyFont="1" applyFill="1" applyBorder="1" applyAlignment="1">
      <alignment horizontal="right"/>
    </xf>
    <xf numFmtId="164" fontId="8" fillId="0" borderId="11" xfId="1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164" fontId="5" fillId="0" borderId="8" xfId="1" applyNumberFormat="1" applyFont="1" applyFill="1" applyBorder="1"/>
    <xf numFmtId="164" fontId="1" fillId="0" borderId="0" xfId="1" applyNumberFormat="1" applyFont="1" applyFill="1" applyBorder="1"/>
    <xf numFmtId="0" fontId="1" fillId="0" borderId="12" xfId="0" applyFont="1" applyBorder="1"/>
    <xf numFmtId="164" fontId="1" fillId="0" borderId="0" xfId="1" applyNumberFormat="1" applyFont="1" applyBorder="1"/>
    <xf numFmtId="164" fontId="1" fillId="0" borderId="8" xfId="1" applyNumberFormat="1" applyFont="1" applyFill="1" applyBorder="1"/>
    <xf numFmtId="164" fontId="1" fillId="0" borderId="8" xfId="1" applyNumberFormat="1" applyFont="1" applyBorder="1"/>
    <xf numFmtId="0" fontId="1" fillId="0" borderId="15" xfId="0" applyFont="1" applyBorder="1"/>
    <xf numFmtId="164" fontId="1" fillId="0" borderId="10" xfId="1" applyNumberFormat="1" applyFont="1" applyBorder="1"/>
    <xf numFmtId="164" fontId="1" fillId="0" borderId="11" xfId="1" applyNumberFormat="1" applyFont="1" applyBorder="1"/>
    <xf numFmtId="0" fontId="5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4" fontId="1" fillId="0" borderId="0" xfId="1" applyNumberFormat="1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4" fontId="1" fillId="0" borderId="10" xfId="1" applyNumberFormat="1" applyFont="1" applyBorder="1" applyAlignment="1">
      <alignment horizontal="left"/>
    </xf>
    <xf numFmtId="164" fontId="7" fillId="0" borderId="5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8" fillId="0" borderId="10" xfId="1" applyNumberFormat="1" applyFont="1" applyFill="1" applyBorder="1" applyAlignment="1">
      <alignment horizontal="center"/>
    </xf>
    <xf numFmtId="0" fontId="1" fillId="0" borderId="7" xfId="0" applyFont="1" applyBorder="1"/>
    <xf numFmtId="164" fontId="5" fillId="0" borderId="0" xfId="1" applyNumberFormat="1" applyFont="1" applyFill="1" applyBorder="1"/>
    <xf numFmtId="0" fontId="4" fillId="2" borderId="5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9" fontId="8" fillId="0" borderId="8" xfId="2" applyFont="1" applyFill="1" applyBorder="1" applyAlignment="1">
      <alignment horizontal="right" vertical="top"/>
    </xf>
    <xf numFmtId="9" fontId="1" fillId="0" borderId="0" xfId="0" applyNumberFormat="1" applyFont="1"/>
    <xf numFmtId="9" fontId="8" fillId="0" borderId="11" xfId="2" applyFont="1" applyFill="1" applyBorder="1" applyAlignment="1">
      <alignment horizontal="right" vertical="top"/>
    </xf>
    <xf numFmtId="9" fontId="7" fillId="0" borderId="6" xfId="2" applyFont="1" applyFill="1" applyBorder="1" applyAlignment="1">
      <alignment horizontal="right" vertical="top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6" fontId="7" fillId="0" borderId="5" xfId="1" applyNumberFormat="1" applyFont="1" applyFill="1" applyBorder="1" applyAlignment="1">
      <alignment horizontal="right"/>
    </xf>
    <xf numFmtId="166" fontId="7" fillId="0" borderId="6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6" fontId="8" fillId="0" borderId="8" xfId="1" applyNumberFormat="1" applyFont="1" applyFill="1" applyBorder="1" applyAlignment="1">
      <alignment horizontal="right"/>
    </xf>
    <xf numFmtId="166" fontId="8" fillId="0" borderId="10" xfId="1" applyNumberFormat="1" applyFont="1" applyFill="1" applyBorder="1" applyAlignment="1">
      <alignment horizontal="right"/>
    </xf>
    <xf numFmtId="166" fontId="8" fillId="0" borderId="11" xfId="1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166" fontId="5" fillId="0" borderId="8" xfId="1" applyNumberFormat="1" applyFont="1" applyFill="1" applyBorder="1"/>
    <xf numFmtId="166" fontId="1" fillId="0" borderId="0" xfId="1" applyNumberFormat="1" applyFont="1" applyFill="1" applyBorder="1"/>
    <xf numFmtId="166" fontId="1" fillId="0" borderId="8" xfId="1" applyNumberFormat="1" applyFont="1" applyFill="1" applyBorder="1"/>
    <xf numFmtId="166" fontId="1" fillId="0" borderId="0" xfId="1" applyNumberFormat="1" applyFont="1" applyBorder="1"/>
    <xf numFmtId="166" fontId="1" fillId="0" borderId="8" xfId="1" applyNumberFormat="1" applyFont="1" applyBorder="1"/>
    <xf numFmtId="166" fontId="1" fillId="0" borderId="10" xfId="1" applyNumberFormat="1" applyFont="1" applyBorder="1"/>
    <xf numFmtId="166" fontId="1" fillId="0" borderId="11" xfId="1" applyNumberFormat="1" applyFont="1" applyBorder="1"/>
    <xf numFmtId="166" fontId="1" fillId="0" borderId="10" xfId="1" applyNumberFormat="1" applyFont="1" applyFill="1" applyBorder="1"/>
    <xf numFmtId="166" fontId="1" fillId="0" borderId="11" xfId="1" applyNumberFormat="1" applyFont="1" applyFill="1" applyBorder="1"/>
    <xf numFmtId="164" fontId="7" fillId="0" borderId="4" xfId="1" applyNumberFormat="1" applyFont="1" applyFill="1" applyBorder="1" applyAlignment="1">
      <alignment horizontal="right" vertical="top"/>
    </xf>
    <xf numFmtId="164" fontId="8" fillId="0" borderId="7" xfId="1" applyNumberFormat="1" applyFont="1" applyFill="1" applyBorder="1" applyAlignment="1">
      <alignment horizontal="right" vertical="top"/>
    </xf>
    <xf numFmtId="164" fontId="8" fillId="0" borderId="9" xfId="1" applyNumberFormat="1" applyFont="1" applyFill="1" applyBorder="1" applyAlignment="1">
      <alignment horizontal="right" vertical="top"/>
    </xf>
    <xf numFmtId="164" fontId="7" fillId="0" borderId="6" xfId="1" applyNumberFormat="1" applyFont="1" applyFill="1" applyBorder="1" applyAlignment="1">
      <alignment horizontal="center"/>
    </xf>
    <xf numFmtId="164" fontId="8" fillId="0" borderId="8" xfId="1" applyNumberFormat="1" applyFont="1" applyFill="1" applyBorder="1" applyAlignment="1">
      <alignment horizontal="center"/>
    </xf>
    <xf numFmtId="164" fontId="8" fillId="0" borderId="11" xfId="1" applyNumberFormat="1" applyFont="1" applyFill="1" applyBorder="1" applyAlignment="1">
      <alignment horizontal="center"/>
    </xf>
    <xf numFmtId="9" fontId="5" fillId="0" borderId="8" xfId="2" applyFont="1" applyFill="1" applyBorder="1"/>
    <xf numFmtId="9" fontId="1" fillId="0" borderId="8" xfId="2" applyFont="1" applyFill="1" applyBorder="1"/>
    <xf numFmtId="9" fontId="1" fillId="0" borderId="8" xfId="2" applyFont="1" applyBorder="1"/>
    <xf numFmtId="9" fontId="1" fillId="0" borderId="11" xfId="2" applyFont="1" applyBorder="1"/>
    <xf numFmtId="0" fontId="8" fillId="0" borderId="9" xfId="0" applyFont="1" applyBorder="1" applyAlignment="1">
      <alignment horizontal="left"/>
    </xf>
    <xf numFmtId="0" fontId="1" fillId="0" borderId="9" xfId="0" applyFont="1" applyBorder="1"/>
    <xf numFmtId="0" fontId="5" fillId="0" borderId="4" xfId="0" applyFont="1" applyBorder="1" applyAlignment="1">
      <alignment horizontal="left"/>
    </xf>
    <xf numFmtId="165" fontId="5" fillId="0" borderId="6" xfId="2" applyNumberFormat="1" applyFont="1" applyBorder="1"/>
    <xf numFmtId="165" fontId="1" fillId="0" borderId="8" xfId="2" applyNumberFormat="1" applyFont="1" applyBorder="1"/>
    <xf numFmtId="165" fontId="1" fillId="0" borderId="11" xfId="2" applyNumberFormat="1" applyFont="1" applyBorder="1"/>
    <xf numFmtId="9" fontId="4" fillId="2" borderId="6" xfId="2" applyFont="1" applyFill="1" applyBorder="1" applyAlignment="1">
      <alignment horizontal="center" vertical="top"/>
    </xf>
    <xf numFmtId="0" fontId="7" fillId="0" borderId="7" xfId="0" applyFont="1" applyBorder="1" applyAlignment="1">
      <alignment horizontal="left"/>
    </xf>
    <xf numFmtId="164" fontId="7" fillId="0" borderId="4" xfId="1" applyNumberFormat="1" applyFont="1" applyFill="1" applyBorder="1" applyAlignment="1">
      <alignment horizontal="right"/>
    </xf>
    <xf numFmtId="164" fontId="8" fillId="0" borderId="7" xfId="1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5" fontId="8" fillId="0" borderId="9" xfId="2" applyNumberFormat="1" applyFont="1" applyFill="1" applyBorder="1" applyAlignment="1">
      <alignment horizontal="right"/>
    </xf>
    <xf numFmtId="165" fontId="8" fillId="0" borderId="11" xfId="2" applyNumberFormat="1" applyFont="1" applyFill="1" applyBorder="1" applyAlignment="1">
      <alignment horizontal="right"/>
    </xf>
    <xf numFmtId="165" fontId="7" fillId="0" borderId="7" xfId="2" applyNumberFormat="1" applyFont="1" applyFill="1" applyBorder="1" applyAlignment="1">
      <alignment horizontal="right"/>
    </xf>
    <xf numFmtId="165" fontId="7" fillId="0" borderId="6" xfId="2" applyNumberFormat="1" applyFont="1" applyFill="1" applyBorder="1" applyAlignment="1">
      <alignment horizontal="right"/>
    </xf>
    <xf numFmtId="165" fontId="8" fillId="0" borderId="7" xfId="2" applyNumberFormat="1" applyFont="1" applyFill="1" applyBorder="1" applyAlignment="1">
      <alignment horizontal="right"/>
    </xf>
    <xf numFmtId="165" fontId="8" fillId="0" borderId="8" xfId="2" applyNumberFormat="1" applyFont="1" applyFill="1" applyBorder="1" applyAlignment="1">
      <alignment horizontal="right"/>
    </xf>
    <xf numFmtId="165" fontId="1" fillId="0" borderId="8" xfId="2" applyNumberFormat="1" applyFont="1" applyFill="1" applyBorder="1"/>
    <xf numFmtId="165" fontId="7" fillId="0" borderId="4" xfId="2" applyNumberFormat="1" applyFont="1" applyFill="1" applyBorder="1" applyAlignment="1">
      <alignment horizontal="right"/>
    </xf>
    <xf numFmtId="165" fontId="1" fillId="0" borderId="7" xfId="2" applyNumberFormat="1" applyFont="1" applyBorder="1"/>
    <xf numFmtId="165" fontId="5" fillId="0" borderId="7" xfId="2" applyNumberFormat="1" applyFont="1" applyBorder="1"/>
    <xf numFmtId="165" fontId="5" fillId="0" borderId="8" xfId="2" applyNumberFormat="1" applyFont="1" applyBorder="1"/>
    <xf numFmtId="165" fontId="1" fillId="0" borderId="9" xfId="2" applyNumberFormat="1" applyFont="1" applyBorder="1"/>
    <xf numFmtId="165" fontId="5" fillId="0" borderId="4" xfId="2" applyNumberFormat="1" applyFont="1" applyBorder="1"/>
    <xf numFmtId="165" fontId="1" fillId="0" borderId="7" xfId="2" applyNumberFormat="1" applyFont="1" applyFill="1" applyBorder="1"/>
    <xf numFmtId="0" fontId="6" fillId="2" borderId="14" xfId="0" applyFont="1" applyFill="1" applyBorder="1"/>
    <xf numFmtId="9" fontId="8" fillId="0" borderId="0" xfId="2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9" fontId="7" fillId="0" borderId="5" xfId="2" applyFont="1" applyFill="1" applyBorder="1" applyAlignment="1">
      <alignment horizontal="right"/>
    </xf>
    <xf numFmtId="9" fontId="8" fillId="0" borderId="10" xfId="2" applyFont="1" applyFill="1" applyBorder="1" applyAlignment="1">
      <alignment horizontal="right"/>
    </xf>
    <xf numFmtId="9" fontId="8" fillId="0" borderId="11" xfId="2" applyFont="1" applyFill="1" applyBorder="1" applyAlignment="1">
      <alignment horizontal="right"/>
    </xf>
    <xf numFmtId="9" fontId="7" fillId="0" borderId="6" xfId="2" applyFont="1" applyFill="1" applyBorder="1" applyAlignment="1">
      <alignment horizontal="right"/>
    </xf>
    <xf numFmtId="9" fontId="8" fillId="0" borderId="8" xfId="2" applyFont="1" applyFill="1" applyBorder="1" applyAlignment="1">
      <alignment horizontal="right"/>
    </xf>
    <xf numFmtId="9" fontId="1" fillId="0" borderId="0" xfId="2" applyFont="1" applyFill="1" applyBorder="1"/>
    <xf numFmtId="0" fontId="9" fillId="0" borderId="0" xfId="0" applyFont="1"/>
    <xf numFmtId="0" fontId="4" fillId="2" borderId="0" xfId="0" applyFont="1" applyFill="1" applyAlignment="1">
      <alignment horizontal="left"/>
    </xf>
    <xf numFmtId="9" fontId="0" fillId="0" borderId="0" xfId="2" applyFont="1" applyFill="1"/>
    <xf numFmtId="165" fontId="0" fillId="0" borderId="0" xfId="2" applyNumberFormat="1" applyFont="1"/>
    <xf numFmtId="165" fontId="8" fillId="0" borderId="0" xfId="4" applyNumberFormat="1" applyFont="1" applyFill="1"/>
    <xf numFmtId="165" fontId="0" fillId="0" borderId="0" xfId="0" applyNumberFormat="1"/>
    <xf numFmtId="9" fontId="7" fillId="0" borderId="13" xfId="2" applyFont="1" applyFill="1" applyBorder="1" applyAlignment="1">
      <alignment horizontal="right"/>
    </xf>
    <xf numFmtId="9" fontId="7" fillId="0" borderId="3" xfId="2" applyFont="1" applyFill="1" applyBorder="1" applyAlignment="1">
      <alignment horizontal="right"/>
    </xf>
    <xf numFmtId="165" fontId="8" fillId="0" borderId="15" xfId="2" applyNumberFormat="1" applyFont="1" applyFill="1" applyBorder="1" applyAlignment="1">
      <alignment horizontal="right"/>
    </xf>
    <xf numFmtId="165" fontId="7" fillId="0" borderId="14" xfId="2" applyNumberFormat="1" applyFont="1" applyFill="1" applyBorder="1" applyAlignment="1">
      <alignment horizontal="right"/>
    </xf>
    <xf numFmtId="165" fontId="8" fillId="0" borderId="12" xfId="2" applyNumberFormat="1" applyFont="1" applyFill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165" fontId="1" fillId="0" borderId="12" xfId="2" applyNumberFormat="1" applyFont="1" applyBorder="1" applyAlignment="1">
      <alignment horizontal="right"/>
    </xf>
    <xf numFmtId="165" fontId="1" fillId="0" borderId="15" xfId="2" applyNumberFormat="1" applyFont="1" applyBorder="1" applyAlignment="1">
      <alignment horizontal="right"/>
    </xf>
    <xf numFmtId="165" fontId="5" fillId="0" borderId="12" xfId="2" applyNumberFormat="1" applyFont="1" applyBorder="1" applyAlignment="1">
      <alignment horizontal="right"/>
    </xf>
    <xf numFmtId="0" fontId="1" fillId="0" borderId="14" xfId="0" applyFont="1" applyBorder="1"/>
    <xf numFmtId="0" fontId="7" fillId="0" borderId="1" xfId="0" applyFont="1" applyBorder="1" applyAlignment="1">
      <alignment horizontal="left"/>
    </xf>
    <xf numFmtId="0" fontId="5" fillId="0" borderId="0" xfId="0" applyFont="1"/>
    <xf numFmtId="167" fontId="4" fillId="2" borderId="0" xfId="0" applyNumberFormat="1" applyFont="1" applyFill="1" applyAlignment="1">
      <alignment horizontal="left"/>
    </xf>
    <xf numFmtId="0" fontId="7" fillId="0" borderId="14" xfId="0" applyFont="1" applyBorder="1" applyAlignment="1">
      <alignment horizontal="center"/>
    </xf>
    <xf numFmtId="9" fontId="1" fillId="0" borderId="0" xfId="2" applyFont="1"/>
    <xf numFmtId="43" fontId="1" fillId="0" borderId="0" xfId="0" applyNumberFormat="1" applyFont="1"/>
    <xf numFmtId="164" fontId="5" fillId="0" borderId="0" xfId="1" applyNumberFormat="1" applyFont="1"/>
    <xf numFmtId="0" fontId="1" fillId="0" borderId="0" xfId="0" applyFont="1" applyAlignment="1">
      <alignment horizontal="center"/>
    </xf>
    <xf numFmtId="165" fontId="1" fillId="0" borderId="0" xfId="2" applyNumberFormat="1" applyFont="1"/>
    <xf numFmtId="164" fontId="8" fillId="3" borderId="7" xfId="1" applyNumberFormat="1" applyFont="1" applyFill="1" applyBorder="1" applyAlignment="1">
      <alignment horizontal="right"/>
    </xf>
    <xf numFmtId="164" fontId="8" fillId="3" borderId="9" xfId="1" applyNumberFormat="1" applyFont="1" applyFill="1" applyBorder="1" applyAlignment="1">
      <alignment horizontal="right"/>
    </xf>
    <xf numFmtId="164" fontId="8" fillId="3" borderId="0" xfId="1" applyNumberFormat="1" applyFont="1" applyFill="1" applyBorder="1" applyAlignment="1">
      <alignment horizontal="right"/>
    </xf>
    <xf numFmtId="164" fontId="8" fillId="3" borderId="10" xfId="1" applyNumberFormat="1" applyFont="1" applyFill="1" applyBorder="1" applyAlignment="1">
      <alignment horizontal="right"/>
    </xf>
    <xf numFmtId="164" fontId="7" fillId="3" borderId="4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7" fillId="0" borderId="12" xfId="2" applyNumberFormat="1" applyFont="1" applyFill="1" applyBorder="1" applyAlignment="1">
      <alignment horizontal="right"/>
    </xf>
    <xf numFmtId="165" fontId="7" fillId="0" borderId="8" xfId="2" applyNumberFormat="1" applyFont="1" applyFill="1" applyBorder="1" applyAlignment="1">
      <alignment horizontal="right"/>
    </xf>
    <xf numFmtId="9" fontId="0" fillId="4" borderId="0" xfId="2" applyFont="1" applyFill="1"/>
    <xf numFmtId="165" fontId="8" fillId="4" borderId="0" xfId="4" applyNumberFormat="1" applyFont="1" applyFill="1"/>
    <xf numFmtId="0" fontId="0" fillId="4" borderId="0" xfId="0" applyFill="1"/>
    <xf numFmtId="9" fontId="8" fillId="4" borderId="0" xfId="2" applyFont="1" applyFill="1" applyBorder="1" applyAlignment="1">
      <alignment horizontal="right"/>
    </xf>
    <xf numFmtId="9" fontId="8" fillId="4" borderId="8" xfId="2" applyFont="1" applyFill="1" applyBorder="1" applyAlignment="1">
      <alignment horizontal="right"/>
    </xf>
    <xf numFmtId="164" fontId="8" fillId="4" borderId="0" xfId="1" applyNumberFormat="1" applyFont="1" applyFill="1" applyBorder="1" applyAlignment="1">
      <alignment horizontal="right"/>
    </xf>
    <xf numFmtId="164" fontId="8" fillId="4" borderId="8" xfId="1" applyNumberFormat="1" applyFont="1" applyFill="1" applyBorder="1" applyAlignment="1">
      <alignment horizontal="right"/>
    </xf>
    <xf numFmtId="164" fontId="8" fillId="4" borderId="7" xfId="1" applyNumberFormat="1" applyFont="1" applyFill="1" applyBorder="1" applyAlignment="1">
      <alignment horizontal="right" vertical="top"/>
    </xf>
    <xf numFmtId="9" fontId="8" fillId="4" borderId="8" xfId="2" applyFont="1" applyFill="1" applyBorder="1" applyAlignment="1">
      <alignment horizontal="right" vertical="top"/>
    </xf>
    <xf numFmtId="166" fontId="8" fillId="4" borderId="0" xfId="1" applyNumberFormat="1" applyFont="1" applyFill="1" applyBorder="1" applyAlignment="1">
      <alignment horizontal="right"/>
    </xf>
    <xf numFmtId="166" fontId="8" fillId="4" borderId="8" xfId="1" applyNumberFormat="1" applyFont="1" applyFill="1" applyBorder="1" applyAlignment="1">
      <alignment horizontal="right"/>
    </xf>
    <xf numFmtId="165" fontId="8" fillId="4" borderId="12" xfId="2" applyNumberFormat="1" applyFont="1" applyFill="1" applyBorder="1" applyAlignment="1">
      <alignment horizontal="right"/>
    </xf>
    <xf numFmtId="165" fontId="8" fillId="4" borderId="7" xfId="2" applyNumberFormat="1" applyFont="1" applyFill="1" applyBorder="1" applyAlignment="1">
      <alignment horizontal="right"/>
    </xf>
    <xf numFmtId="165" fontId="8" fillId="4" borderId="8" xfId="2" applyNumberFormat="1" applyFont="1" applyFill="1" applyBorder="1" applyAlignment="1">
      <alignment horizontal="right"/>
    </xf>
    <xf numFmtId="9" fontId="7" fillId="4" borderId="0" xfId="2" applyFont="1" applyFill="1" applyBorder="1" applyAlignment="1">
      <alignment horizontal="right"/>
    </xf>
    <xf numFmtId="9" fontId="7" fillId="4" borderId="8" xfId="2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8" xfId="1" applyNumberFormat="1" applyFont="1" applyFill="1" applyBorder="1" applyAlignment="1">
      <alignment horizontal="right"/>
    </xf>
    <xf numFmtId="164" fontId="7" fillId="4" borderId="7" xfId="1" applyNumberFormat="1" applyFont="1" applyFill="1" applyBorder="1" applyAlignment="1">
      <alignment horizontal="right" vertical="top"/>
    </xf>
    <xf numFmtId="9" fontId="7" fillId="4" borderId="8" xfId="2" applyFont="1" applyFill="1" applyBorder="1" applyAlignment="1">
      <alignment horizontal="right" vertical="top"/>
    </xf>
    <xf numFmtId="166" fontId="7" fillId="4" borderId="0" xfId="1" applyNumberFormat="1" applyFont="1" applyFill="1" applyBorder="1" applyAlignment="1">
      <alignment horizontal="right"/>
    </xf>
    <xf numFmtId="166" fontId="7" fillId="4" borderId="8" xfId="1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5">
    <cellStyle name="Comma" xfId="1" builtinId="3"/>
    <cellStyle name="Normal" xfId="0" builtinId="0"/>
    <cellStyle name="Normal 3" xfId="3" xr:uid="{00000000-0005-0000-0000-000002000000}"/>
    <cellStyle name="Percent" xfId="2" builtinId="5"/>
    <cellStyle name="Percent 3" xfId="4" xr:uid="{00000000-0005-0000-0000-000004000000}"/>
  </cellStyles>
  <dxfs count="0"/>
  <tableStyles count="0" defaultTableStyle="TableStyleMedium2" defaultPivotStyle="PivotStyleLight16"/>
  <colors>
    <mruColors>
      <color rgb="FFD0E9F0"/>
      <color rgb="FFFEF4EC"/>
      <color rgb="FFF9F9F9"/>
      <color rgb="FFFFFF8F"/>
      <color rgb="FF002F8E"/>
      <color rgb="FF003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1%20BDMS/BDMS%20Performance/(2)%20Historical%20stats/Fin%20and%20Operational%20Figure.xlsx" TargetMode="External"/><Relationship Id="rId2" Type="http://schemas.openxmlformats.org/officeDocument/2006/relationships/externalLinkPath" Target="file:///D:\Chama\01%20BDMS\BDMS%20Performance\(2)%20Historical%20stats\Fin%20and%20Operational%20Figure.xlsx" TargetMode="External"/><Relationship Id="rId1" Type="http://schemas.openxmlformats.org/officeDocument/2006/relationships/externalLinkPath" Target="/Chama/01%20BDMS/BDMS%20Performance/(2)%20Historical%20stats/Fin%20and%20Operational%20Figure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4/3Q14.xlsx" TargetMode="External"/><Relationship Id="rId1" Type="http://schemas.openxmlformats.org/officeDocument/2006/relationships/externalLinkPath" Target="/Chama/02%20IR/IR%20Presentation/Data_Presentation/2014/3Q1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4Q13.xlsx" TargetMode="External"/><Relationship Id="rId1" Type="http://schemas.openxmlformats.org/officeDocument/2006/relationships/externalLinkPath" Target="/Chama/02%20IR/IR%20Presentation/Data_Presentation/2013/4Q1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2Q13.xlsx" TargetMode="External"/><Relationship Id="rId1" Type="http://schemas.openxmlformats.org/officeDocument/2006/relationships/externalLinkPath" Target="/Chama/02%20IR/IR%20Presentation/Data_Presentation/2013/2Q13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3/1Q13.xlsx" TargetMode="External"/><Relationship Id="rId1" Type="http://schemas.openxmlformats.org/officeDocument/2006/relationships/externalLinkPath" Target="/Chama/02%20IR/IR%20Presentation/Data_Presentation/2013/1Q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01%20BDMS/BDMS%20Performance/2019/1Q19/Fin%20Stats/Fin%20Stats_1Q19.xlsx" TargetMode="External"/><Relationship Id="rId1" Type="http://schemas.openxmlformats.org/officeDocument/2006/relationships/externalLinkPath" Target="/Chama/01%20BDMS/BDMS%20Performance/2019/1Q19/Fin%20Stats/Fin%20Stats_1Q1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01%20BDMS/BDMS%20Performance/2018/2Q18/(1)%20MGT_PL_Q2'18.xlsm" TargetMode="External"/><Relationship Id="rId1" Type="http://schemas.openxmlformats.org/officeDocument/2006/relationships/externalLinkPath" Target="/Chama/01%20BDMS/BDMS%20Performance/2018/2Q18/(1)%20MGT_PL_Q2'18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8/2Q18.xlsx" TargetMode="External"/><Relationship Id="rId1" Type="http://schemas.openxmlformats.org/officeDocument/2006/relationships/externalLinkPath" Target="/Chama/02%20IR/IR%20Presentation/Data_Presentation/2018/2Q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4Q15.xlsx" TargetMode="External"/><Relationship Id="rId1" Type="http://schemas.openxmlformats.org/officeDocument/2006/relationships/externalLinkPath" Target="/Chama/02%20IR/IR%20Presentation/Data_Presentation/2015/4Q1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3Q15.xlsx" TargetMode="External"/><Relationship Id="rId1" Type="http://schemas.openxmlformats.org/officeDocument/2006/relationships/externalLinkPath" Target="/Chama/02%20IR/IR%20Presentation/Data_Presentation/2015/3Q1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2Q15.xlsx" TargetMode="External"/><Relationship Id="rId1" Type="http://schemas.openxmlformats.org/officeDocument/2006/relationships/externalLinkPath" Target="/Chama/02%20IR/IR%20Presentation/Data_Presentation/2015/2Q1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5/1Q15.xlsx" TargetMode="External"/><Relationship Id="rId1" Type="http://schemas.openxmlformats.org/officeDocument/2006/relationships/externalLinkPath" Target="/Chama/02%20IR/IR%20Presentation/Data_Presentation/2015/1Q1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R%20Presentation/Data_Presentation/2014/4Q14.xlsx" TargetMode="External"/><Relationship Id="rId1" Type="http://schemas.openxmlformats.org/officeDocument/2006/relationships/externalLinkPath" Target="/Chama/02%20IR/IR%20Presentation/Data_Presentation/2014/4Q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verage Length of stay"/>
      <sheetName val="COVID"/>
      <sheetName val="Graph for Analyst Meeting"/>
      <sheetName val="Graph for IR Presentation Q2&amp;Q3"/>
      <sheetName val="Graph for IR Presentation Q1&amp;Q4"/>
      <sheetName val="Fin QTR"/>
      <sheetName val="Fin YTD"/>
      <sheetName val="Operational QTR"/>
      <sheetName val="Operational YTD"/>
      <sheetName val="Payor UCEP"/>
      <sheetName val="Sheet1"/>
      <sheetName val="Inter"/>
      <sheetName val="Thai"/>
      <sheetName val="Payor"/>
      <sheetName val="Revenue by patient type"/>
      <sheetName val="Number of OPD visit per day"/>
      <sheetName val="Utilization of beds"/>
      <sheetName val="Princing"/>
      <sheetName val="ADC"/>
      <sheetName val="Princing (Old)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113206.374371</v>
          </cell>
        </row>
      </sheetData>
      <sheetData sheetId="6">
        <row r="9">
          <cell r="G9">
            <v>0.71705694520616836</v>
          </cell>
        </row>
      </sheetData>
      <sheetData sheetId="7">
        <row r="13">
          <cell r="B13">
            <v>35695.890109890111</v>
          </cell>
          <cell r="G13">
            <v>4067.0754725274724</v>
          </cell>
          <cell r="T13">
            <v>6701.6666666666661</v>
          </cell>
        </row>
      </sheetData>
      <sheetData sheetId="8">
        <row r="15">
          <cell r="E15">
            <v>9.9480602753970526E-2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K48">
            <v>0.65231111964676725</v>
          </cell>
        </row>
        <row r="49">
          <cell r="K49">
            <v>0.2013971507847295</v>
          </cell>
        </row>
        <row r="50">
          <cell r="K50">
            <v>7.61244922567932E-2</v>
          </cell>
        </row>
        <row r="51">
          <cell r="K51">
            <v>4.2094469237103693E-2</v>
          </cell>
        </row>
        <row r="52">
          <cell r="K52">
            <v>2.8072768074606538E-2</v>
          </cell>
        </row>
        <row r="58">
          <cell r="K58">
            <v>0.68474020945854797</v>
          </cell>
        </row>
        <row r="59">
          <cell r="K59">
            <v>0.16677960573075409</v>
          </cell>
        </row>
        <row r="60">
          <cell r="K60">
            <v>7.1929873721132617E-2</v>
          </cell>
        </row>
        <row r="61">
          <cell r="K61">
            <v>4.0039867291487084E-2</v>
          </cell>
        </row>
        <row r="62">
          <cell r="K62">
            <v>3.6510443798078177E-2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rofitability breakdown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  <sheetName val="LMC"/>
    </sheetNames>
    <sheetDataSet>
      <sheetData sheetId="0"/>
      <sheetData sheetId="1"/>
      <sheetData sheetId="2"/>
      <sheetData sheetId="3"/>
      <sheetData sheetId="4">
        <row r="30">
          <cell r="L30">
            <v>0.65574726259428429</v>
          </cell>
        </row>
        <row r="31">
          <cell r="L31">
            <v>0.18990792708057838</v>
          </cell>
        </row>
        <row r="32">
          <cell r="L32">
            <v>7.7162538174409837E-2</v>
          </cell>
        </row>
        <row r="33">
          <cell r="L33">
            <v>4.613452724327452E-2</v>
          </cell>
        </row>
        <row r="34">
          <cell r="L34">
            <v>3.1047744907453122E-2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>
        <row r="30">
          <cell r="L30">
            <v>0.70196695839680279</v>
          </cell>
        </row>
        <row r="31">
          <cell r="L31">
            <v>0.16620458027768681</v>
          </cell>
        </row>
        <row r="32">
          <cell r="L32">
            <v>6.4669447950452374E-2</v>
          </cell>
        </row>
        <row r="33">
          <cell r="L33">
            <v>4.0955164138130107E-2</v>
          </cell>
        </row>
        <row r="34">
          <cell r="L34">
            <v>2.6203849236927926E-2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</sheetNames>
    <sheetDataSet>
      <sheetData sheetId="0"/>
      <sheetData sheetId="1"/>
      <sheetData sheetId="2"/>
      <sheetData sheetId="3">
        <row r="48">
          <cell r="C48">
            <v>0.69540596281973821</v>
          </cell>
        </row>
        <row r="49">
          <cell r="C49">
            <v>0.17577377015930917</v>
          </cell>
        </row>
        <row r="50">
          <cell r="C50">
            <v>7.192701816074297E-2</v>
          </cell>
        </row>
        <row r="51">
          <cell r="C51">
            <v>3.1037911669137042E-2</v>
          </cell>
        </row>
        <row r="52">
          <cell r="C52">
            <v>2.5855337191072577E-2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1Q19"/>
      <sheetName val="Notebook"/>
      <sheetName val="1Q19 Rev"/>
      <sheetName val="1Q19 EBITDA"/>
      <sheetName val="1Q19 NPAT"/>
      <sheetName val="Rev OPD per visit"/>
      <sheetName val="Rev IPD per day"/>
      <sheetName val="1Q19 Volume&amp;Utilization"/>
      <sheetName val="For PKaew"/>
      <sheetName val="Revenue growth breakdown 1Q19"/>
      <sheetName val="Volume diff"/>
      <sheetName val="Rev per bed 1Q19"/>
      <sheetName val="Organic-New hospitals growth"/>
    </sheetNames>
    <sheetDataSet>
      <sheetData sheetId="0">
        <row r="15">
          <cell r="G15">
            <v>0.56638053987187653</v>
          </cell>
        </row>
        <row r="16">
          <cell r="G16">
            <v>0.43361946012812347</v>
          </cell>
        </row>
      </sheetData>
      <sheetData sheetId="1">
        <row r="11">
          <cell r="B11">
            <v>-2.0557995421741304E-2</v>
          </cell>
        </row>
      </sheetData>
      <sheetData sheetId="2">
        <row r="1">
          <cell r="E1" t="str">
            <v>Revenue</v>
          </cell>
        </row>
      </sheetData>
      <sheetData sheetId="3">
        <row r="1">
          <cell r="E1" t="str">
            <v>EBITDA</v>
          </cell>
        </row>
      </sheetData>
      <sheetData sheetId="4">
        <row r="1">
          <cell r="E1" t="str">
            <v>NPAT</v>
          </cell>
        </row>
      </sheetData>
      <sheetData sheetId="5"/>
      <sheetData sheetId="6"/>
      <sheetData sheetId="7">
        <row r="96">
          <cell r="F96">
            <v>29860.511111111111</v>
          </cell>
        </row>
      </sheetData>
      <sheetData sheetId="8">
        <row r="46">
          <cell r="C46">
            <v>8091</v>
          </cell>
        </row>
      </sheetData>
      <sheetData sheetId="9">
        <row r="71">
          <cell r="S71">
            <v>3594.5004656674728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tatData_QTR"/>
      <sheetName val="StatData_YTD"/>
      <sheetName val="No. of Beds_Mar09"/>
      <sheetName val="QTR_CEO1"/>
      <sheetName val="QTR_CEO2"/>
      <sheetName val="QTR_CEO3"/>
      <sheetName val="QTR_CEO4"/>
      <sheetName val="QTR_CEO5-1"/>
      <sheetName val="QTR_CEO5-2"/>
      <sheetName val="QTR_Total"/>
      <sheetName val="QTR_Total Conso"/>
      <sheetName val="QTR_Total_P"/>
      <sheetName val="QTR"/>
      <sheetName val="BOD (MTH)"/>
      <sheetName val="BOD(YTD)"/>
      <sheetName val="PwP"/>
      <sheetName val="QTR_TAR"/>
      <sheetName val="PR_QTR"/>
      <sheetName val="LY_QTR"/>
      <sheetName val="YTD Excl.ext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HH13">
            <v>0.53834890188184914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edical Tourism Thailand"/>
      <sheetName val="Market share"/>
      <sheetName val="Other"/>
    </sheetNames>
    <sheetDataSet>
      <sheetData sheetId="0"/>
      <sheetData sheetId="1"/>
      <sheetData sheetId="2"/>
      <sheetData sheetId="3">
        <row r="37">
          <cell r="K37">
            <v>0.56965970285538658</v>
          </cell>
        </row>
        <row r="38">
          <cell r="K38">
            <v>0.27064916555521479</v>
          </cell>
        </row>
        <row r="39">
          <cell r="K39">
            <v>8.8409257880512696E-2</v>
          </cell>
        </row>
        <row r="40">
          <cell r="K40">
            <v>5.3923612765242733E-2</v>
          </cell>
        </row>
        <row r="41">
          <cell r="K41">
            <v>1.7358260943643206E-2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  <sheetName val="Sheet2"/>
    </sheetNames>
    <sheetDataSet>
      <sheetData sheetId="0"/>
      <sheetData sheetId="1"/>
      <sheetData sheetId="2"/>
      <sheetData sheetId="3">
        <row r="38">
          <cell r="L38">
            <v>0.61566129359048039</v>
          </cell>
        </row>
        <row r="39">
          <cell r="L39">
            <v>0.2252489725752545</v>
          </cell>
        </row>
        <row r="40">
          <cell r="L40">
            <v>9.4257065604225435E-2</v>
          </cell>
        </row>
        <row r="41">
          <cell r="L41">
            <v>4.2508927952995601E-2</v>
          </cell>
        </row>
        <row r="42">
          <cell r="L42">
            <v>2.2323740277044101E-2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</sheetNames>
    <sheetDataSet>
      <sheetData sheetId="0"/>
      <sheetData sheetId="1"/>
      <sheetData sheetId="2"/>
      <sheetData sheetId="3">
        <row r="38">
          <cell r="L38">
            <v>0.62414058593402111</v>
          </cell>
        </row>
        <row r="39">
          <cell r="L39">
            <v>0.2223382265949625</v>
          </cell>
        </row>
        <row r="40">
          <cell r="L40">
            <v>8.5542285022446693E-2</v>
          </cell>
        </row>
        <row r="41">
          <cell r="L41">
            <v>4.1957155555268154E-2</v>
          </cell>
        </row>
        <row r="42">
          <cell r="L42">
            <v>2.6021746893301553E-2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atient rev by payor"/>
      <sheetName val="Profitability"/>
      <sheetName val="Number of patient visit perday"/>
      <sheetName val="ADC"/>
      <sheetName val="Utilization-Average length"/>
      <sheetName val="Capital Management"/>
      <sheetName val="Market share"/>
      <sheetName val="Other"/>
      <sheetName val="Medical Tourism Thailand"/>
    </sheetNames>
    <sheetDataSet>
      <sheetData sheetId="0"/>
      <sheetData sheetId="1"/>
      <sheetData sheetId="2"/>
      <sheetData sheetId="3">
        <row r="38">
          <cell r="L38">
            <v>0.63826200980622172</v>
          </cell>
        </row>
        <row r="39">
          <cell r="L39">
            <v>0.20779903305605654</v>
          </cell>
        </row>
        <row r="40">
          <cell r="L40">
            <v>8.3366829372852752E-2</v>
          </cell>
        </row>
        <row r="41">
          <cell r="L41">
            <v>4.2541473809594235E-2</v>
          </cell>
        </row>
        <row r="42">
          <cell r="L42">
            <v>2.8030653955274907E-2</v>
          </cell>
        </row>
        <row r="48">
          <cell r="L48">
            <v>0.6712300492384744</v>
          </cell>
        </row>
        <row r="49">
          <cell r="L49">
            <v>0.18910730965895106</v>
          </cell>
        </row>
        <row r="50">
          <cell r="L50">
            <v>6.8173811959725605E-2</v>
          </cell>
        </row>
        <row r="51">
          <cell r="L51">
            <v>4.2474970547089617E-2</v>
          </cell>
        </row>
        <row r="52">
          <cell r="L52">
            <v>2.9013858595759123E-2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C48">
            <v>0.63456295396629236</v>
          </cell>
        </row>
        <row r="49">
          <cell r="C49">
            <v>0.21618256471413824</v>
          </cell>
        </row>
        <row r="50">
          <cell r="C50">
            <v>8.5440982454493872E-2</v>
          </cell>
        </row>
        <row r="51">
          <cell r="C51">
            <v>3.7220515150438491E-2</v>
          </cell>
        </row>
        <row r="52">
          <cell r="C52">
            <v>2.659298371463694E-2</v>
          </cell>
        </row>
        <row r="58">
          <cell r="C58">
            <v>0.65547799468843404</v>
          </cell>
        </row>
        <row r="59">
          <cell r="C59">
            <v>0.21402265057778</v>
          </cell>
        </row>
        <row r="60">
          <cell r="C60">
            <v>6.2052098357370446E-2</v>
          </cell>
        </row>
        <row r="61">
          <cell r="C61">
            <v>4.0673127545642507E-2</v>
          </cell>
        </row>
        <row r="62">
          <cell r="C62">
            <v>2.6774128830773451E-2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hospitals"/>
      <sheetName val="Revenue Trend"/>
      <sheetName val="Foreign Rev"/>
      <sheetName val="Profitability"/>
      <sheetName val="Patient rev by payor"/>
      <sheetName val="Number of patient visit perday"/>
      <sheetName val="ADC"/>
      <sheetName val="Utilization-Average length"/>
      <sheetName val="Capital Management"/>
      <sheetName val="Market share"/>
      <sheetName val="Other"/>
    </sheetNames>
    <sheetDataSet>
      <sheetData sheetId="0"/>
      <sheetData sheetId="1"/>
      <sheetData sheetId="2"/>
      <sheetData sheetId="3"/>
      <sheetData sheetId="4">
        <row r="48">
          <cell r="K48">
            <v>0.64765780984124965</v>
          </cell>
        </row>
        <row r="49">
          <cell r="K49">
            <v>0.19855125019890535</v>
          </cell>
        </row>
        <row r="50">
          <cell r="K50">
            <v>8.8397009306035418E-2</v>
          </cell>
        </row>
        <row r="51">
          <cell r="K51">
            <v>4.2044473546474129E-2</v>
          </cell>
        </row>
        <row r="52">
          <cell r="K52">
            <v>2.3349457107335402E-2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V89"/>
  <sheetViews>
    <sheetView tabSelected="1" workbookViewId="0">
      <selection activeCell="I4" sqref="I4"/>
    </sheetView>
  </sheetViews>
  <sheetFormatPr defaultColWidth="9" defaultRowHeight="14.5" x14ac:dyDescent="0.35"/>
  <cols>
    <col min="1" max="1" width="9" style="1"/>
    <col min="2" max="2" width="24.453125" style="83" customWidth="1"/>
    <col min="3" max="3" width="14.6328125" style="1" customWidth="1"/>
    <col min="4" max="4" width="13.81640625" style="1" customWidth="1"/>
    <col min="5" max="5" width="10.26953125" style="1" customWidth="1"/>
    <col min="6" max="6" width="12.1796875" style="1" customWidth="1"/>
    <col min="7" max="7" width="13.7265625" style="1" bestFit="1" customWidth="1"/>
    <col min="8" max="8" width="17.36328125" style="1" bestFit="1" customWidth="1"/>
    <col min="9" max="9" width="9" style="1"/>
    <col min="10" max="10" width="10.1796875" style="1" bestFit="1" customWidth="1"/>
    <col min="11" max="11" width="9" style="1"/>
    <col min="12" max="13" width="10.1796875" style="1" bestFit="1" customWidth="1"/>
    <col min="14" max="14" width="9" style="1"/>
    <col min="15" max="15" width="10.1796875" style="1" bestFit="1" customWidth="1"/>
    <col min="16" max="16384" width="9" style="1"/>
  </cols>
  <sheetData>
    <row r="1" spans="1:8" x14ac:dyDescent="0.35">
      <c r="A1" s="124" t="s">
        <v>3</v>
      </c>
    </row>
    <row r="2" spans="1:8" x14ac:dyDescent="0.35">
      <c r="B2" s="126" t="s">
        <v>3</v>
      </c>
      <c r="C2" s="163" t="s">
        <v>5</v>
      </c>
      <c r="D2" s="164"/>
      <c r="E2" s="163" t="s">
        <v>8</v>
      </c>
      <c r="F2" s="164"/>
      <c r="G2" s="163" t="s">
        <v>11</v>
      </c>
      <c r="H2" s="164"/>
    </row>
    <row r="3" spans="1:8" x14ac:dyDescent="0.35">
      <c r="A3" s="2"/>
      <c r="B3" s="137" t="s">
        <v>4</v>
      </c>
      <c r="C3" s="138" t="s">
        <v>6</v>
      </c>
      <c r="D3" s="46" t="s">
        <v>7</v>
      </c>
      <c r="E3" s="138" t="s">
        <v>9</v>
      </c>
      <c r="F3" s="46" t="s">
        <v>10</v>
      </c>
      <c r="G3" s="138" t="s">
        <v>12</v>
      </c>
      <c r="H3" s="46" t="s">
        <v>13</v>
      </c>
    </row>
    <row r="4" spans="1:8" x14ac:dyDescent="0.35">
      <c r="A4" s="37">
        <v>2568</v>
      </c>
      <c r="B4" s="152">
        <v>3.5256276067511694E-2</v>
      </c>
      <c r="C4" s="153">
        <v>0.4943779878553578</v>
      </c>
      <c r="D4" s="154">
        <v>0.5056220121446422</v>
      </c>
      <c r="E4" s="153">
        <v>0.5443036723015432</v>
      </c>
      <c r="F4" s="154">
        <v>0.4556963276984568</v>
      </c>
      <c r="G4" s="153">
        <v>0.71705694520616836</v>
      </c>
      <c r="H4" s="154">
        <v>0.28294305479383164</v>
      </c>
    </row>
    <row r="5" spans="1:8" x14ac:dyDescent="0.35">
      <c r="A5" s="38" t="s">
        <v>105</v>
      </c>
      <c r="B5" s="152">
        <v>4.2899080133165235E-2</v>
      </c>
      <c r="C5" s="153">
        <v>0.498</v>
      </c>
      <c r="D5" s="154">
        <v>0.502</v>
      </c>
      <c r="E5" s="153">
        <v>0.54515973747564794</v>
      </c>
      <c r="F5" s="154">
        <v>0.45484026252435206</v>
      </c>
      <c r="G5" s="153">
        <v>0.71540000000000004</v>
      </c>
      <c r="H5" s="154">
        <v>0.28459999999999996</v>
      </c>
    </row>
    <row r="6" spans="1:8" x14ac:dyDescent="0.35">
      <c r="A6" s="38" t="s">
        <v>106</v>
      </c>
      <c r="B6" s="117">
        <v>2.1911850769387176E-3</v>
      </c>
      <c r="C6" s="88">
        <v>0.4926070057413211</v>
      </c>
      <c r="D6" s="89">
        <v>0.5073929942586789</v>
      </c>
      <c r="E6" s="88">
        <v>0.54913656641337072</v>
      </c>
      <c r="F6" s="89">
        <v>0.45086343358662928</v>
      </c>
      <c r="G6" s="88">
        <v>0.7391178433702944</v>
      </c>
      <c r="H6" s="89">
        <v>0.2608821566297056</v>
      </c>
    </row>
    <row r="7" spans="1:8" x14ac:dyDescent="0.35">
      <c r="A7" s="38" t="s">
        <v>107</v>
      </c>
      <c r="B7" s="117">
        <v>4.1295180599208337E-2</v>
      </c>
      <c r="C7" s="88">
        <v>0.499</v>
      </c>
      <c r="D7" s="89">
        <v>0.501</v>
      </c>
      <c r="E7" s="88">
        <v>0.55200000000000005</v>
      </c>
      <c r="F7" s="89">
        <v>0.44800000000000001</v>
      </c>
      <c r="G7" s="88">
        <v>0.72299999999999998</v>
      </c>
      <c r="H7" s="89">
        <v>0.27700000000000002</v>
      </c>
    </row>
    <row r="8" spans="1:8" x14ac:dyDescent="0.35">
      <c r="A8" s="73" t="s">
        <v>108</v>
      </c>
      <c r="B8" s="115">
        <v>5.6552240221489969E-2</v>
      </c>
      <c r="C8" s="84">
        <v>0.4841592370289145</v>
      </c>
      <c r="D8" s="85">
        <v>0.5158407629710855</v>
      </c>
      <c r="E8" s="84">
        <v>0.53304443754387965</v>
      </c>
      <c r="F8" s="85">
        <v>0.46695556245612035</v>
      </c>
      <c r="G8" s="84">
        <v>0.68867716416169433</v>
      </c>
      <c r="H8" s="85">
        <v>0.31132283583830567</v>
      </c>
    </row>
    <row r="9" spans="1:8" x14ac:dyDescent="0.35">
      <c r="A9" s="37">
        <v>2567</v>
      </c>
      <c r="B9" s="139">
        <v>7.0910243890393021E-2</v>
      </c>
      <c r="C9" s="86">
        <v>0.48799999999999999</v>
      </c>
      <c r="D9" s="140">
        <v>0.51200000000000001</v>
      </c>
      <c r="E9" s="86">
        <v>0.54869898562613861</v>
      </c>
      <c r="F9" s="140">
        <v>0.45130101437386139</v>
      </c>
      <c r="G9" s="86">
        <v>0.72061805622547315</v>
      </c>
      <c r="H9" s="140">
        <v>0.27938194377452685</v>
      </c>
    </row>
    <row r="10" spans="1:8" x14ac:dyDescent="0.35">
      <c r="A10" s="38" t="s">
        <v>100</v>
      </c>
      <c r="B10" s="117">
        <v>4.1246091591734535E-2</v>
      </c>
      <c r="C10" s="88">
        <v>0.49399999999999999</v>
      </c>
      <c r="D10" s="89">
        <v>0.50600000000000001</v>
      </c>
      <c r="E10" s="88">
        <v>0.5537871685532566</v>
      </c>
      <c r="F10" s="89">
        <v>0.4462128314467434</v>
      </c>
      <c r="G10" s="88">
        <v>0.70700000000000007</v>
      </c>
      <c r="H10" s="89">
        <v>0.29299999999999993</v>
      </c>
    </row>
    <row r="11" spans="1:8" x14ac:dyDescent="0.35">
      <c r="A11" s="38" t="s">
        <v>101</v>
      </c>
      <c r="B11" s="117">
        <v>6.9912548264637664E-2</v>
      </c>
      <c r="C11" s="88">
        <v>0.48090787032734494</v>
      </c>
      <c r="D11" s="89">
        <v>0.51909212967265506</v>
      </c>
      <c r="E11" s="88">
        <v>0.54396836125768477</v>
      </c>
      <c r="F11" s="89">
        <v>0.45603163874231523</v>
      </c>
      <c r="G11" s="88">
        <v>0.73981293091684353</v>
      </c>
      <c r="H11" s="89">
        <v>0.26018706908315647</v>
      </c>
    </row>
    <row r="12" spans="1:8" x14ac:dyDescent="0.35">
      <c r="A12" s="38" t="s">
        <v>102</v>
      </c>
      <c r="B12" s="117">
        <v>6.9144877907136859E-2</v>
      </c>
      <c r="C12" s="88">
        <v>0.49227276012752563</v>
      </c>
      <c r="D12" s="89">
        <v>0.50772723987247437</v>
      </c>
      <c r="E12" s="88">
        <v>0.55396684547768793</v>
      </c>
      <c r="F12" s="89">
        <v>0.44603315452231207</v>
      </c>
      <c r="G12" s="88">
        <v>0.7271926076710018</v>
      </c>
      <c r="H12" s="89">
        <v>0.2728073923289982</v>
      </c>
    </row>
    <row r="13" spans="1:8" x14ac:dyDescent="0.35">
      <c r="A13" s="73" t="s">
        <v>103</v>
      </c>
      <c r="B13" s="115">
        <v>0.10763162547908456</v>
      </c>
      <c r="C13" s="84">
        <v>0.48715243289612575</v>
      </c>
      <c r="D13" s="85">
        <v>0.51284756710387425</v>
      </c>
      <c r="E13" s="84">
        <v>0.54311377302157593</v>
      </c>
      <c r="F13" s="85">
        <v>0.45688622697842407</v>
      </c>
      <c r="G13" s="84">
        <v>0.7022841657515978</v>
      </c>
      <c r="H13" s="85">
        <v>0.2977158342484022</v>
      </c>
    </row>
    <row r="14" spans="1:8" x14ac:dyDescent="0.35">
      <c r="A14" s="37">
        <v>2566</v>
      </c>
      <c r="B14" s="116">
        <v>9.8343278434607884E-2</v>
      </c>
      <c r="C14" s="86">
        <v>0.47699999999999998</v>
      </c>
      <c r="D14" s="87">
        <v>0.52300000000000002</v>
      </c>
      <c r="E14" s="86">
        <v>0.55857420142586367</v>
      </c>
      <c r="F14" s="87">
        <v>0.44142579857413627</v>
      </c>
      <c r="G14" s="86">
        <v>0.73042596297435192</v>
      </c>
      <c r="H14" s="87">
        <v>0.26957403702564808</v>
      </c>
    </row>
    <row r="15" spans="1:8" x14ac:dyDescent="0.35">
      <c r="A15" s="38" t="s">
        <v>96</v>
      </c>
      <c r="B15" s="117">
        <v>0.12093818573366</v>
      </c>
      <c r="C15" s="88">
        <v>0.48299999999999998</v>
      </c>
      <c r="D15" s="89">
        <v>0.51700000000000002</v>
      </c>
      <c r="E15" s="88">
        <v>0.55749604292483212</v>
      </c>
      <c r="F15" s="89">
        <v>0.44250395707516793</v>
      </c>
      <c r="G15" s="88">
        <v>0.72099999999999997</v>
      </c>
      <c r="H15" s="89">
        <v>0.27900000000000003</v>
      </c>
    </row>
    <row r="16" spans="1:8" x14ac:dyDescent="0.35">
      <c r="A16" s="38" t="s">
        <v>97</v>
      </c>
      <c r="B16" s="117">
        <v>0.11317006702431742</v>
      </c>
      <c r="C16" s="88">
        <v>0.47590132861269774</v>
      </c>
      <c r="D16" s="89">
        <v>0.52409867138730226</v>
      </c>
      <c r="E16" s="88">
        <v>0.55724555793556663</v>
      </c>
      <c r="F16" s="89">
        <v>0.44275444206443337</v>
      </c>
      <c r="G16" s="88">
        <v>0.74323921568635187</v>
      </c>
      <c r="H16" s="89">
        <v>0.25676078431364813</v>
      </c>
    </row>
    <row r="17" spans="1:8" x14ac:dyDescent="0.35">
      <c r="A17" s="38" t="s">
        <v>98</v>
      </c>
      <c r="B17" s="117">
        <v>0.10877634808540582</v>
      </c>
      <c r="C17" s="88">
        <v>0.47596007662359063</v>
      </c>
      <c r="D17" s="89">
        <v>0.52403992337640926</v>
      </c>
      <c r="E17" s="88">
        <v>0.56300213851410252</v>
      </c>
      <c r="F17" s="89">
        <v>0.43699786148589748</v>
      </c>
      <c r="G17" s="88">
        <v>0.73699999999999999</v>
      </c>
      <c r="H17" s="89">
        <v>0.26300000000000001</v>
      </c>
    </row>
    <row r="18" spans="1:8" x14ac:dyDescent="0.35">
      <c r="A18" s="73" t="s">
        <v>99</v>
      </c>
      <c r="B18" s="115">
        <v>4.9823366214669651E-2</v>
      </c>
      <c r="C18" s="84">
        <v>0.48003897053878142</v>
      </c>
      <c r="D18" s="85">
        <v>0.51996102946121858</v>
      </c>
      <c r="E18" s="84">
        <v>0.55689835039880919</v>
      </c>
      <c r="F18" s="85">
        <v>0.44310164960119081</v>
      </c>
      <c r="G18" s="84">
        <v>0.70537177486483216</v>
      </c>
      <c r="H18" s="85">
        <v>0.2946282251351679</v>
      </c>
    </row>
    <row r="19" spans="1:8" x14ac:dyDescent="0.35">
      <c r="A19" s="37">
        <v>2565</v>
      </c>
      <c r="B19" s="116">
        <v>0.22830865062330541</v>
      </c>
      <c r="C19" s="86">
        <v>0.47226241194139318</v>
      </c>
      <c r="D19" s="87">
        <v>0.52773758805860682</v>
      </c>
      <c r="E19" s="86">
        <v>0.56940912761299967</v>
      </c>
      <c r="F19" s="87">
        <v>0.43059087238700033</v>
      </c>
      <c r="G19" s="86">
        <v>0.75895472727773461</v>
      </c>
      <c r="H19" s="87">
        <v>0.24104527272226539</v>
      </c>
    </row>
    <row r="20" spans="1:8" x14ac:dyDescent="0.35">
      <c r="A20" s="38" t="s">
        <v>92</v>
      </c>
      <c r="B20" s="117">
        <v>9.1269292819591952E-2</v>
      </c>
      <c r="C20" s="88">
        <v>0.48791847397990695</v>
      </c>
      <c r="D20" s="89">
        <v>0.51208152602009305</v>
      </c>
      <c r="E20" s="88">
        <v>0.56078206186416379</v>
      </c>
      <c r="F20" s="89">
        <v>0.43921793813583626</v>
      </c>
      <c r="G20" s="88">
        <v>0.73470000000000002</v>
      </c>
      <c r="H20" s="89">
        <v>0.26529999999999998</v>
      </c>
    </row>
    <row r="21" spans="1:8" x14ac:dyDescent="0.35">
      <c r="A21" s="38" t="s">
        <v>93</v>
      </c>
      <c r="B21" s="117">
        <v>0.18986752872149082</v>
      </c>
      <c r="C21" s="88">
        <v>0.47899999999999998</v>
      </c>
      <c r="D21" s="89">
        <v>0.51900000000000002</v>
      </c>
      <c r="E21" s="88">
        <v>0.56397049627644269</v>
      </c>
      <c r="F21" s="89">
        <v>0.43602950372355731</v>
      </c>
      <c r="G21" s="88">
        <v>0.75865690707745759</v>
      </c>
      <c r="H21" s="89">
        <v>0.24134309292254247</v>
      </c>
    </row>
    <row r="22" spans="1:8" x14ac:dyDescent="0.35">
      <c r="A22" s="38" t="s">
        <v>94</v>
      </c>
      <c r="B22" s="117">
        <v>0.263489630532876</v>
      </c>
      <c r="C22" s="88">
        <v>0.48874781543445156</v>
      </c>
      <c r="D22" s="89">
        <v>0.51125218456554844</v>
      </c>
      <c r="E22" s="88">
        <v>0.58356110861547938</v>
      </c>
      <c r="F22" s="89">
        <v>0.41643889138452067</v>
      </c>
      <c r="G22" s="88">
        <v>0.76130105794942882</v>
      </c>
      <c r="H22" s="89">
        <v>0.23869894205057113</v>
      </c>
    </row>
    <row r="23" spans="1:8" x14ac:dyDescent="0.35">
      <c r="A23" s="73" t="s">
        <v>95</v>
      </c>
      <c r="B23" s="115">
        <v>0.42246155537613572</v>
      </c>
      <c r="C23" s="84">
        <v>0.45281260517945077</v>
      </c>
      <c r="D23" s="85">
        <v>0.54040478155288663</v>
      </c>
      <c r="E23" s="84">
        <v>0.57062516561619347</v>
      </c>
      <c r="F23" s="85">
        <v>0.42937483438380653</v>
      </c>
      <c r="G23" s="84">
        <v>0.77824185689485359</v>
      </c>
      <c r="H23" s="85">
        <v>0.22175814310514641</v>
      </c>
    </row>
    <row r="24" spans="1:8" x14ac:dyDescent="0.35">
      <c r="A24" s="37">
        <v>2564</v>
      </c>
      <c r="B24" s="116">
        <v>9.6375948528740096E-2</v>
      </c>
      <c r="C24" s="86">
        <v>0.45188311830205019</v>
      </c>
      <c r="D24" s="87">
        <v>0.54811688169794981</v>
      </c>
      <c r="E24" s="86">
        <v>0.56805945743622499</v>
      </c>
      <c r="F24" s="87">
        <v>0.43194054256377507</v>
      </c>
      <c r="G24" s="86">
        <v>0.82248454582081265</v>
      </c>
      <c r="H24" s="87">
        <v>0.17751545417918738</v>
      </c>
    </row>
    <row r="25" spans="1:8" x14ac:dyDescent="0.35">
      <c r="A25" s="38" t="s">
        <v>88</v>
      </c>
      <c r="B25" s="117">
        <v>0.20857430960361034</v>
      </c>
      <c r="C25" s="88">
        <v>0.46383264951852987</v>
      </c>
      <c r="D25" s="89">
        <v>0.53616735048147013</v>
      </c>
      <c r="E25" s="88">
        <v>0.56614585174064769</v>
      </c>
      <c r="F25" s="89">
        <v>0.43385414825935231</v>
      </c>
      <c r="G25" s="88">
        <v>0.82274436153925801</v>
      </c>
      <c r="H25" s="89">
        <v>0.17725563846074205</v>
      </c>
    </row>
    <row r="26" spans="1:8" x14ac:dyDescent="0.35">
      <c r="A26" s="38" t="s">
        <v>89</v>
      </c>
      <c r="B26" s="117">
        <v>0.18744178832395209</v>
      </c>
      <c r="C26" s="88">
        <v>0.40031256351835853</v>
      </c>
      <c r="D26" s="89">
        <v>0.59968743648164147</v>
      </c>
      <c r="E26" s="88">
        <v>0.56861511126570408</v>
      </c>
      <c r="F26" s="89">
        <v>0.43138488873429592</v>
      </c>
      <c r="G26" s="88">
        <v>0.83197607165217713</v>
      </c>
      <c r="H26" s="89">
        <v>0.16802392834782284</v>
      </c>
    </row>
    <row r="27" spans="1:8" x14ac:dyDescent="0.35">
      <c r="A27" s="38" t="s">
        <v>90</v>
      </c>
      <c r="B27" s="117">
        <v>0.24472821296022751</v>
      </c>
      <c r="C27" s="88">
        <v>0.44098410017250067</v>
      </c>
      <c r="D27" s="89">
        <v>0.55901589982749933</v>
      </c>
      <c r="E27" s="88">
        <v>0.57670271518356897</v>
      </c>
      <c r="F27" s="89">
        <v>0.42329728481643097</v>
      </c>
      <c r="G27" s="88">
        <v>0.81968099905791902</v>
      </c>
      <c r="H27" s="89">
        <v>0.18031900094208098</v>
      </c>
    </row>
    <row r="28" spans="1:8" x14ac:dyDescent="0.35">
      <c r="A28" s="73" t="s">
        <v>91</v>
      </c>
      <c r="B28" s="115">
        <v>-0.18609260852787601</v>
      </c>
      <c r="C28" s="84">
        <v>0.48111094856758885</v>
      </c>
      <c r="D28" s="85">
        <v>0.51888905143241115</v>
      </c>
      <c r="E28" s="84">
        <v>0.56852799207637117</v>
      </c>
      <c r="F28" s="85">
        <v>0.43147200792362883</v>
      </c>
      <c r="G28" s="84">
        <v>0.81</v>
      </c>
      <c r="H28" s="85">
        <v>0.19</v>
      </c>
    </row>
    <row r="29" spans="1:8" x14ac:dyDescent="0.35">
      <c r="A29" s="37">
        <v>2563</v>
      </c>
      <c r="B29" s="116">
        <v>-0.17567180546552186</v>
      </c>
      <c r="C29" s="86">
        <v>0.46590184648111066</v>
      </c>
      <c r="D29" s="87">
        <v>0.53409815351888934</v>
      </c>
      <c r="E29" s="86">
        <v>0.56448077670646291</v>
      </c>
      <c r="F29" s="87">
        <v>0.43551922329353709</v>
      </c>
      <c r="G29" s="86">
        <v>0.79240017379277328</v>
      </c>
      <c r="H29" s="87">
        <v>0.20759982620722672</v>
      </c>
    </row>
    <row r="30" spans="1:8" x14ac:dyDescent="0.35">
      <c r="A30" s="38" t="s">
        <v>83</v>
      </c>
      <c r="B30" s="117">
        <v>-0.15731587505904632</v>
      </c>
      <c r="C30" s="88">
        <v>0.47138706749228287</v>
      </c>
      <c r="D30" s="89">
        <v>0.52861293250771713</v>
      </c>
      <c r="E30" s="88">
        <v>0.56848523231398751</v>
      </c>
      <c r="F30" s="89">
        <v>0.43151476768601249</v>
      </c>
      <c r="G30" s="88">
        <v>0.82998382646387014</v>
      </c>
      <c r="H30" s="89">
        <v>0.17001617353612986</v>
      </c>
    </row>
    <row r="31" spans="1:8" x14ac:dyDescent="0.35">
      <c r="A31" s="38" t="s">
        <v>84</v>
      </c>
      <c r="B31" s="117">
        <v>-0.22437335946327852</v>
      </c>
      <c r="C31" s="88">
        <v>0.48899141290207748</v>
      </c>
      <c r="D31" s="89">
        <v>0.51100858709792252</v>
      </c>
      <c r="E31" s="88">
        <v>0.55590213792890264</v>
      </c>
      <c r="F31" s="89">
        <v>0.4440978620710973</v>
      </c>
      <c r="G31" s="88">
        <v>0.83381286822100176</v>
      </c>
      <c r="H31" s="89">
        <v>0.16618713177899821</v>
      </c>
    </row>
    <row r="32" spans="1:8" x14ac:dyDescent="0.35">
      <c r="A32" s="38" t="s">
        <v>85</v>
      </c>
      <c r="B32" s="117">
        <v>-0.28822821581348879</v>
      </c>
      <c r="C32" s="88">
        <v>0.48274278255071973</v>
      </c>
      <c r="D32" s="89">
        <v>0.51725721744928022</v>
      </c>
      <c r="E32" s="88">
        <v>0.56330699793225081</v>
      </c>
      <c r="F32" s="89">
        <v>0.43669300206774925</v>
      </c>
      <c r="G32" s="88">
        <v>0.82193884790599492</v>
      </c>
      <c r="H32" s="89">
        <v>0.17806115209400511</v>
      </c>
    </row>
    <row r="33" spans="1:22" x14ac:dyDescent="0.35">
      <c r="A33" s="73" t="s">
        <v>86</v>
      </c>
      <c r="B33" s="115">
        <v>-3.6923628895271676E-2</v>
      </c>
      <c r="C33" s="84">
        <v>0.45819287128564756</v>
      </c>
      <c r="D33" s="85">
        <v>0.54180712871435244</v>
      </c>
      <c r="E33" s="84">
        <v>0.55857117257825883</v>
      </c>
      <c r="F33" s="85">
        <v>0.44142882742174117</v>
      </c>
      <c r="G33" s="84">
        <v>0.70528641083494037</v>
      </c>
      <c r="H33" s="85">
        <v>0.29471358916505963</v>
      </c>
    </row>
    <row r="34" spans="1:22" x14ac:dyDescent="0.35">
      <c r="A34" s="37">
        <v>2562</v>
      </c>
      <c r="B34" s="116">
        <v>7.0249212820798768E-2</v>
      </c>
      <c r="C34" s="86">
        <f>'[1]Fin QTR'!$O$5</f>
        <v>0</v>
      </c>
      <c r="D34" s="87">
        <f>'[1]Fin QTR'!$P$5</f>
        <v>0</v>
      </c>
      <c r="E34" s="86">
        <f>'[1]Fin QTR'!$K$5</f>
        <v>0</v>
      </c>
      <c r="F34" s="87">
        <f>'[1]Fin QTR'!$L$5</f>
        <v>0</v>
      </c>
      <c r="G34" s="86">
        <v>0.69589481275880627</v>
      </c>
      <c r="H34" s="87">
        <v>0.30410518724119373</v>
      </c>
      <c r="J34" s="124"/>
    </row>
    <row r="35" spans="1:22" x14ac:dyDescent="0.35">
      <c r="A35" s="38" t="s">
        <v>79</v>
      </c>
      <c r="B35" s="117">
        <v>9.111131569706199E-2</v>
      </c>
      <c r="C35" s="88">
        <f>'[1]Fin QTR'!$O$6</f>
        <v>0</v>
      </c>
      <c r="D35" s="89">
        <f>'[1]Fin QTR'!$P$6</f>
        <v>0</v>
      </c>
      <c r="E35" s="88">
        <f>'[1]Fin QTR'!$K$6</f>
        <v>0</v>
      </c>
      <c r="F35" s="89">
        <f>'[1]Fin QTR'!$L$6</f>
        <v>0</v>
      </c>
      <c r="G35" s="88">
        <v>0.69897973719006368</v>
      </c>
      <c r="H35" s="89">
        <v>0.30102026280993638</v>
      </c>
      <c r="J35" s="124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</row>
    <row r="36" spans="1:22" x14ac:dyDescent="0.35">
      <c r="A36" s="38" t="s">
        <v>80</v>
      </c>
      <c r="B36" s="117">
        <v>7.5850983125224758E-2</v>
      </c>
      <c r="C36" s="88">
        <v>0.44923621659458701</v>
      </c>
      <c r="D36" s="89">
        <v>0.55076378340541299</v>
      </c>
      <c r="E36" s="88">
        <v>0.58209422024866475</v>
      </c>
      <c r="F36" s="89">
        <v>0.41790577975133525</v>
      </c>
      <c r="G36" s="88">
        <v>0.7189076314306444</v>
      </c>
      <c r="H36" s="89">
        <v>0.28109236856935566</v>
      </c>
      <c r="J36" s="129"/>
      <c r="K36" s="128"/>
      <c r="L36" s="128"/>
      <c r="M36" s="128"/>
      <c r="N36" s="128"/>
      <c r="O36" s="128"/>
      <c r="P36" s="128"/>
      <c r="Q36" s="127"/>
      <c r="R36" s="127"/>
      <c r="S36" s="127"/>
      <c r="T36" s="127"/>
      <c r="U36" s="127"/>
      <c r="V36" s="127"/>
    </row>
    <row r="37" spans="1:22" x14ac:dyDescent="0.35">
      <c r="A37" s="38" t="s">
        <v>81</v>
      </c>
      <c r="B37" s="117">
        <v>6.3936350105842976E-2</v>
      </c>
      <c r="C37" s="88">
        <v>0.45382063113359916</v>
      </c>
      <c r="D37" s="89">
        <v>0.54617936886640084</v>
      </c>
      <c r="E37" s="88">
        <v>0.58493893595511925</v>
      </c>
      <c r="F37" s="89">
        <v>0.4150610640448808</v>
      </c>
      <c r="G37" s="88">
        <v>0.69897064860611147</v>
      </c>
      <c r="H37" s="89">
        <v>0.30102935139388853</v>
      </c>
      <c r="J37" s="129"/>
      <c r="K37" s="128"/>
      <c r="L37" s="128"/>
      <c r="M37" s="128"/>
      <c r="N37" s="128"/>
      <c r="O37" s="128"/>
      <c r="P37" s="128"/>
      <c r="Q37" s="127"/>
      <c r="R37" s="127"/>
      <c r="S37" s="127"/>
      <c r="T37" s="127"/>
      <c r="U37" s="127"/>
      <c r="V37" s="127"/>
    </row>
    <row r="38" spans="1:22" x14ac:dyDescent="0.35">
      <c r="A38" s="73" t="s">
        <v>82</v>
      </c>
      <c r="B38" s="115">
        <v>4.9609746959494938E-2</v>
      </c>
      <c r="C38" s="84">
        <v>0.45386229932945743</v>
      </c>
      <c r="D38" s="85">
        <v>0.54613770067054257</v>
      </c>
      <c r="E38" s="84">
        <f>'[2]Summary 1Q19'!$G$15</f>
        <v>0.56638053987187653</v>
      </c>
      <c r="F38" s="85">
        <f>'[2]Summary 1Q19'!$G$16</f>
        <v>0.43361946012812347</v>
      </c>
      <c r="G38" s="84">
        <v>0.66691950994850235</v>
      </c>
      <c r="H38" s="85">
        <v>0.33308049005149765</v>
      </c>
    </row>
    <row r="39" spans="1:22" x14ac:dyDescent="0.35">
      <c r="A39" s="37">
        <v>2561</v>
      </c>
      <c r="B39" s="116">
        <v>9.0151719863499347E-2</v>
      </c>
      <c r="C39" s="86">
        <v>0.46036406239857841</v>
      </c>
      <c r="D39" s="87">
        <v>0.53963593760142159</v>
      </c>
      <c r="E39" s="86">
        <v>0.58632754548915744</v>
      </c>
      <c r="F39" s="87">
        <v>0.41367245451084256</v>
      </c>
      <c r="G39" s="91">
        <v>0.69898000191344833</v>
      </c>
      <c r="H39" s="87">
        <v>0.30101999808655167</v>
      </c>
      <c r="J39" s="129"/>
    </row>
    <row r="40" spans="1:22" x14ac:dyDescent="0.35">
      <c r="A40" s="38" t="s">
        <v>14</v>
      </c>
      <c r="B40" s="117">
        <v>6.5503423179212428E-2</v>
      </c>
      <c r="C40" s="88">
        <v>0.47700669045028976</v>
      </c>
      <c r="D40" s="89">
        <v>0.52299330954971024</v>
      </c>
      <c r="E40" s="88">
        <v>0.59556856047828199</v>
      </c>
      <c r="F40" s="89">
        <v>0.40443143952171801</v>
      </c>
      <c r="G40" s="88">
        <v>0.69241803622978781</v>
      </c>
      <c r="H40" s="89">
        <v>0.30758196377021213</v>
      </c>
      <c r="J40" s="129"/>
    </row>
    <row r="41" spans="1:22" x14ac:dyDescent="0.35">
      <c r="A41" s="38" t="s">
        <v>15</v>
      </c>
      <c r="B41" s="117">
        <v>5.7194459840273382E-2</v>
      </c>
      <c r="C41" s="88">
        <v>0.4613666415713269</v>
      </c>
      <c r="D41" s="89">
        <v>0.5386333584286731</v>
      </c>
      <c r="E41" s="88">
        <v>0.58874072228886298</v>
      </c>
      <c r="F41" s="89">
        <v>0.41125927771113702</v>
      </c>
      <c r="G41" s="88">
        <v>0.72038086709690807</v>
      </c>
      <c r="H41" s="89">
        <v>0.27961913290309193</v>
      </c>
      <c r="J41" s="129"/>
      <c r="K41" s="128"/>
      <c r="L41" s="128"/>
      <c r="M41" s="128"/>
      <c r="N41" s="128"/>
      <c r="O41" s="128"/>
      <c r="P41" s="128"/>
    </row>
    <row r="42" spans="1:22" x14ac:dyDescent="0.35">
      <c r="A42" s="38" t="s">
        <v>16</v>
      </c>
      <c r="B42" s="117">
        <v>9.3547536819918342E-2</v>
      </c>
      <c r="C42" s="88">
        <v>0.46111835296760961</v>
      </c>
      <c r="D42" s="89">
        <v>0.53888164703239039</v>
      </c>
      <c r="E42" s="88">
        <v>0.58870428501329308</v>
      </c>
      <c r="F42" s="89">
        <v>0.41129571498670692</v>
      </c>
      <c r="G42" s="88">
        <v>0.71221814021365426</v>
      </c>
      <c r="H42" s="89">
        <v>0.2877818597863458</v>
      </c>
      <c r="J42" s="129"/>
      <c r="K42" s="128"/>
      <c r="L42" s="128"/>
      <c r="M42" s="128"/>
      <c r="N42" s="128"/>
      <c r="O42" s="128"/>
      <c r="P42" s="128"/>
    </row>
    <row r="43" spans="1:22" x14ac:dyDescent="0.35">
      <c r="A43" s="73" t="s">
        <v>17</v>
      </c>
      <c r="B43" s="115">
        <v>0.15141505998251081</v>
      </c>
      <c r="C43" s="84">
        <v>0.44599999999999995</v>
      </c>
      <c r="D43" s="85">
        <v>0.55400000000000005</v>
      </c>
      <c r="E43" s="84">
        <v>0.57248311073405367</v>
      </c>
      <c r="F43" s="85">
        <v>0.42751688926594633</v>
      </c>
      <c r="G43" s="84">
        <v>0.67462225211124993</v>
      </c>
      <c r="H43" s="85">
        <v>0.32537774788875007</v>
      </c>
      <c r="J43" s="129"/>
    </row>
    <row r="44" spans="1:22" x14ac:dyDescent="0.35">
      <c r="A44" s="37">
        <v>2560</v>
      </c>
      <c r="B44" s="116">
        <v>5.7057991812312636E-2</v>
      </c>
      <c r="C44" s="86">
        <v>0.46699999999999997</v>
      </c>
      <c r="D44" s="87">
        <v>0.53300000000000003</v>
      </c>
      <c r="E44" s="86">
        <v>0.59477133591183495</v>
      </c>
      <c r="F44" s="87">
        <v>0.40522866408816499</v>
      </c>
      <c r="G44" s="91">
        <v>0.70414965647460837</v>
      </c>
      <c r="H44" s="87">
        <v>0.29585034352539163</v>
      </c>
      <c r="J44" s="129"/>
    </row>
    <row r="45" spans="1:22" x14ac:dyDescent="0.35">
      <c r="A45" s="38" t="s">
        <v>18</v>
      </c>
      <c r="B45" s="117">
        <v>6.0445255425542133E-2</v>
      </c>
      <c r="C45" s="88">
        <v>0.47</v>
      </c>
      <c r="D45" s="89">
        <v>0.53</v>
      </c>
      <c r="E45" s="88">
        <v>0.59872764659434896</v>
      </c>
      <c r="F45" s="89">
        <v>0.40127235340565098</v>
      </c>
      <c r="G45" s="88">
        <v>0.70792046168597755</v>
      </c>
      <c r="H45" s="89">
        <v>0.29207953831402245</v>
      </c>
    </row>
    <row r="46" spans="1:22" x14ac:dyDescent="0.35">
      <c r="A46" s="38" t="s">
        <v>19</v>
      </c>
      <c r="B46" s="117">
        <v>7.1177758270392744E-2</v>
      </c>
      <c r="C46" s="88">
        <v>0.47099999999999997</v>
      </c>
      <c r="D46" s="90">
        <v>0.52900000000000003</v>
      </c>
      <c r="E46" s="88">
        <v>0.59534794405101088</v>
      </c>
      <c r="F46" s="90">
        <v>0.40465205594898912</v>
      </c>
      <c r="G46" s="97">
        <v>0.72747986605960646</v>
      </c>
      <c r="H46" s="90">
        <v>0.27252013394039354</v>
      </c>
    </row>
    <row r="47" spans="1:22" x14ac:dyDescent="0.35">
      <c r="A47" s="38" t="s">
        <v>20</v>
      </c>
      <c r="B47" s="117">
        <v>9.3549619586571486E-2</v>
      </c>
      <c r="C47" s="88">
        <f>1-D47</f>
        <v>0.46165109811815086</v>
      </c>
      <c r="D47" s="89">
        <f>[3]QTR!$HH$13</f>
        <v>0.53834890188184914</v>
      </c>
      <c r="E47" s="88">
        <v>0.59843058207896571</v>
      </c>
      <c r="F47" s="89">
        <v>0.40156941792103434</v>
      </c>
      <c r="G47" s="88">
        <v>0.71173244427802751</v>
      </c>
      <c r="H47" s="89">
        <v>0.28826755572197255</v>
      </c>
    </row>
    <row r="48" spans="1:22" x14ac:dyDescent="0.35">
      <c r="A48" s="73" t="s">
        <v>21</v>
      </c>
      <c r="B48" s="115">
        <v>5.6638079854218759E-3</v>
      </c>
      <c r="C48" s="84">
        <v>0.46</v>
      </c>
      <c r="D48" s="85">
        <v>0.53500000000000003</v>
      </c>
      <c r="E48" s="84">
        <v>0.57851323885824846</v>
      </c>
      <c r="F48" s="85">
        <v>0.4214867611417516</v>
      </c>
      <c r="G48" s="84">
        <v>0.67200000000000004</v>
      </c>
      <c r="H48" s="85">
        <v>0.32799999999999996</v>
      </c>
    </row>
    <row r="49" spans="1:8" x14ac:dyDescent="0.35">
      <c r="A49" s="37">
        <v>2559</v>
      </c>
      <c r="B49" s="116">
        <v>8.189361858790134E-2</v>
      </c>
      <c r="C49" s="86">
        <v>0.45899999999999996</v>
      </c>
      <c r="D49" s="87">
        <v>0.54100000000000004</v>
      </c>
      <c r="E49" s="86">
        <v>0.60072621019014105</v>
      </c>
      <c r="F49" s="87">
        <v>0.39927378980985895</v>
      </c>
      <c r="G49" s="91">
        <v>0.71053523727914325</v>
      </c>
      <c r="H49" s="87">
        <v>0.28946476272085675</v>
      </c>
    </row>
    <row r="50" spans="1:8" x14ac:dyDescent="0.35">
      <c r="A50" s="38" t="s">
        <v>22</v>
      </c>
      <c r="B50" s="117">
        <v>4.9749865771691715E-2</v>
      </c>
      <c r="C50" s="88">
        <v>0.49199999999999999</v>
      </c>
      <c r="D50" s="89">
        <v>0.50800000000000001</v>
      </c>
      <c r="E50" s="88">
        <v>0.60162632021635376</v>
      </c>
      <c r="F50" s="89">
        <v>0.39837367978364624</v>
      </c>
      <c r="G50" s="88">
        <v>0.71354384427227946</v>
      </c>
      <c r="H50" s="89">
        <v>0.28645615572772054</v>
      </c>
    </row>
    <row r="51" spans="1:8" x14ac:dyDescent="0.35">
      <c r="A51" s="38" t="s">
        <v>23</v>
      </c>
      <c r="B51" s="117">
        <v>0.12342115657594288</v>
      </c>
      <c r="C51" s="88">
        <v>0.49</v>
      </c>
      <c r="D51" s="89">
        <v>0.51</v>
      </c>
      <c r="E51" s="88">
        <v>0.59237884967800558</v>
      </c>
      <c r="F51" s="89">
        <v>0.40762115032199442</v>
      </c>
      <c r="G51" s="88">
        <v>0.7365634037588753</v>
      </c>
      <c r="H51" s="89">
        <v>0.2634365962411247</v>
      </c>
    </row>
    <row r="52" spans="1:8" x14ac:dyDescent="0.35">
      <c r="A52" s="38" t="s">
        <v>24</v>
      </c>
      <c r="B52" s="117">
        <v>5.5522790008752487E-2</v>
      </c>
      <c r="C52" s="88">
        <v>0.46821000000000002</v>
      </c>
      <c r="D52" s="89">
        <v>0.53178999999999998</v>
      </c>
      <c r="E52" s="88">
        <v>0.61091886294015174</v>
      </c>
      <c r="F52" s="89">
        <v>0.3890811370598482</v>
      </c>
      <c r="G52" s="88">
        <v>0.711756657133922</v>
      </c>
      <c r="H52" s="89">
        <v>0.288243342866078</v>
      </c>
    </row>
    <row r="53" spans="1:8" x14ac:dyDescent="0.35">
      <c r="A53" s="73" t="s">
        <v>25</v>
      </c>
      <c r="B53" s="115">
        <v>9.8367500246857809E-2</v>
      </c>
      <c r="C53" s="84">
        <v>0.44399999999999995</v>
      </c>
      <c r="D53" s="85">
        <v>0.55600000000000005</v>
      </c>
      <c r="E53" s="84">
        <v>0.59099999999999997</v>
      </c>
      <c r="F53" s="85">
        <v>0.40900000000000003</v>
      </c>
      <c r="G53" s="84">
        <v>0.68700000000000006</v>
      </c>
      <c r="H53" s="85">
        <v>0.31299999999999994</v>
      </c>
    </row>
    <row r="54" spans="1:8" x14ac:dyDescent="0.35">
      <c r="A54" s="37">
        <v>2558</v>
      </c>
      <c r="B54" s="116">
        <v>0.12411602049216519</v>
      </c>
      <c r="C54" s="86">
        <v>0.44799999999999995</v>
      </c>
      <c r="D54" s="87">
        <v>0.55200000000000005</v>
      </c>
      <c r="E54" s="86">
        <v>0.61299999999999999</v>
      </c>
      <c r="F54" s="87">
        <v>0.38700000000000001</v>
      </c>
      <c r="G54" s="91">
        <v>0.71199999999999997</v>
      </c>
      <c r="H54" s="87">
        <v>0.28800000000000003</v>
      </c>
    </row>
    <row r="55" spans="1:8" x14ac:dyDescent="0.35">
      <c r="A55" s="38" t="s">
        <v>26</v>
      </c>
      <c r="B55" s="117">
        <v>0.12157378020659793</v>
      </c>
      <c r="C55" s="88">
        <v>0.44799999999999995</v>
      </c>
      <c r="D55" s="89">
        <v>0.55200000000000005</v>
      </c>
      <c r="E55" s="88">
        <v>0.61099999999999999</v>
      </c>
      <c r="F55" s="89">
        <v>0.38900000000000001</v>
      </c>
      <c r="G55" s="88">
        <v>0.70900000000000007</v>
      </c>
      <c r="H55" s="89">
        <v>0.29099999999999993</v>
      </c>
    </row>
    <row r="56" spans="1:8" x14ac:dyDescent="0.35">
      <c r="A56" s="38" t="s">
        <v>27</v>
      </c>
      <c r="B56" s="117">
        <v>0.12630444656348216</v>
      </c>
      <c r="C56" s="88">
        <v>0.44899999999999995</v>
      </c>
      <c r="D56" s="89">
        <v>0.55100000000000005</v>
      </c>
      <c r="E56" s="88">
        <v>0.61499999999999999</v>
      </c>
      <c r="F56" s="89">
        <v>0.38500000000000001</v>
      </c>
      <c r="G56" s="88">
        <v>0.72899999999999998</v>
      </c>
      <c r="H56" s="89">
        <v>0.27100000000000002</v>
      </c>
    </row>
    <row r="57" spans="1:8" x14ac:dyDescent="0.35">
      <c r="A57" s="38" t="s">
        <v>28</v>
      </c>
      <c r="B57" s="117">
        <v>0.12597451035687324</v>
      </c>
      <c r="C57" s="88">
        <v>0.45800000000000002</v>
      </c>
      <c r="D57" s="89">
        <v>0.54200000000000004</v>
      </c>
      <c r="E57" s="88">
        <v>0.625</v>
      </c>
      <c r="F57" s="89">
        <v>0.375</v>
      </c>
      <c r="G57" s="88">
        <v>0.72199999999999998</v>
      </c>
      <c r="H57" s="89">
        <v>0.27800000000000002</v>
      </c>
    </row>
    <row r="58" spans="1:8" x14ac:dyDescent="0.35">
      <c r="A58" s="73" t="s">
        <v>29</v>
      </c>
      <c r="B58" s="115">
        <v>0.12299650762903425</v>
      </c>
      <c r="C58" s="84">
        <v>0.436</v>
      </c>
      <c r="D58" s="85">
        <v>0.56399999999999995</v>
      </c>
      <c r="E58" s="84">
        <v>0.60599999999999998</v>
      </c>
      <c r="F58" s="85">
        <v>0.39400000000000002</v>
      </c>
      <c r="G58" s="84">
        <v>0.68599999999999994</v>
      </c>
      <c r="H58" s="85">
        <v>0.31400000000000006</v>
      </c>
    </row>
    <row r="59" spans="1:8" x14ac:dyDescent="0.35">
      <c r="A59" s="37">
        <v>2557</v>
      </c>
      <c r="B59" s="116">
        <v>0.10650321338335078</v>
      </c>
      <c r="C59" s="91">
        <v>0.45100000000000001</v>
      </c>
      <c r="D59" s="87">
        <v>0.54900000000000004</v>
      </c>
      <c r="E59" s="91">
        <v>0.63200000000000001</v>
      </c>
      <c r="F59" s="87">
        <v>0.36799999999999999</v>
      </c>
      <c r="G59" s="91">
        <v>0.72299999999999998</v>
      </c>
      <c r="H59" s="87">
        <v>0.27700000000000002</v>
      </c>
    </row>
    <row r="60" spans="1:8" x14ac:dyDescent="0.35">
      <c r="A60" s="38" t="s">
        <v>30</v>
      </c>
      <c r="B60" s="117">
        <v>0.13523302400387172</v>
      </c>
      <c r="C60" s="88">
        <v>0.46500000000000002</v>
      </c>
      <c r="D60" s="89">
        <v>0.53500000000000003</v>
      </c>
      <c r="E60" s="88">
        <v>0.627</v>
      </c>
      <c r="F60" s="89">
        <v>0.373</v>
      </c>
      <c r="G60" s="88">
        <v>0.71700000000000008</v>
      </c>
      <c r="H60" s="89">
        <v>0.28299999999999992</v>
      </c>
    </row>
    <row r="61" spans="1:8" x14ac:dyDescent="0.35">
      <c r="A61" s="38" t="s">
        <v>31</v>
      </c>
      <c r="B61" s="117">
        <v>6.6848434995747663E-2</v>
      </c>
      <c r="C61" s="88">
        <v>0.45700000000000002</v>
      </c>
      <c r="D61" s="89">
        <v>0.54300000000000004</v>
      </c>
      <c r="E61" s="88">
        <v>0.64300000000000002</v>
      </c>
      <c r="F61" s="89">
        <v>0.35699999999999998</v>
      </c>
      <c r="G61" s="88">
        <v>0.73899999999999999</v>
      </c>
      <c r="H61" s="89">
        <v>0.26100000000000001</v>
      </c>
    </row>
    <row r="62" spans="1:8" x14ac:dyDescent="0.35">
      <c r="A62" s="38" t="s">
        <v>32</v>
      </c>
      <c r="B62" s="117">
        <v>9.7594339308655353E-2</v>
      </c>
      <c r="C62" s="88">
        <v>0.45400000000000001</v>
      </c>
      <c r="D62" s="89">
        <v>0.54600000000000004</v>
      </c>
      <c r="E62" s="88">
        <v>0.64800000000000002</v>
      </c>
      <c r="F62" s="89">
        <v>0.35199999999999998</v>
      </c>
      <c r="G62" s="88">
        <v>0.73</v>
      </c>
      <c r="H62" s="89">
        <v>0.27</v>
      </c>
    </row>
    <row r="63" spans="1:8" x14ac:dyDescent="0.35">
      <c r="A63" s="73" t="s">
        <v>33</v>
      </c>
      <c r="B63" s="115">
        <v>0.12744089194224961</v>
      </c>
      <c r="C63" s="84">
        <v>0.434</v>
      </c>
      <c r="D63" s="85">
        <v>0.56599999999999995</v>
      </c>
      <c r="E63" s="84">
        <v>0.61399999999999999</v>
      </c>
      <c r="F63" s="85">
        <v>0.38600000000000001</v>
      </c>
      <c r="G63" s="84">
        <v>0.70500000000000007</v>
      </c>
      <c r="H63" s="85">
        <v>0.29499999999999993</v>
      </c>
    </row>
    <row r="64" spans="1:8" x14ac:dyDescent="0.35">
      <c r="A64" s="37">
        <v>2556</v>
      </c>
      <c r="B64" s="116">
        <v>0.11228442468815292</v>
      </c>
      <c r="C64" s="91">
        <v>0.45500000000000002</v>
      </c>
      <c r="D64" s="87">
        <v>0.54500000000000004</v>
      </c>
      <c r="E64" s="91">
        <v>0.64300000000000002</v>
      </c>
      <c r="F64" s="87">
        <v>0.35699999999999998</v>
      </c>
      <c r="G64" s="91">
        <v>0.72099999999999997</v>
      </c>
      <c r="H64" s="87">
        <v>0.27900000000000003</v>
      </c>
    </row>
    <row r="65" spans="1:8" x14ac:dyDescent="0.35">
      <c r="A65" s="38" t="s">
        <v>34</v>
      </c>
      <c r="B65" s="117">
        <v>9.5407979450849334E-2</v>
      </c>
      <c r="C65" s="88">
        <v>0.46400000000000002</v>
      </c>
      <c r="D65" s="89">
        <v>0.53600000000000003</v>
      </c>
      <c r="E65" s="88">
        <v>0.64300000000000002</v>
      </c>
      <c r="F65" s="89">
        <v>0.35699999999999998</v>
      </c>
      <c r="G65" s="88">
        <v>0.71799999999999997</v>
      </c>
      <c r="H65" s="89">
        <v>0.28200000000000003</v>
      </c>
    </row>
    <row r="66" spans="1:8" x14ac:dyDescent="0.35">
      <c r="A66" s="38" t="s">
        <v>35</v>
      </c>
      <c r="B66" s="117">
        <v>0.1207539422973829</v>
      </c>
      <c r="C66" s="88">
        <v>0.45300000000000001</v>
      </c>
      <c r="D66" s="89">
        <v>0.54700000000000004</v>
      </c>
      <c r="E66" s="88">
        <v>0.65100000000000002</v>
      </c>
      <c r="F66" s="89">
        <v>0.34899999999999998</v>
      </c>
      <c r="G66" s="88">
        <v>0.75</v>
      </c>
      <c r="H66" s="89">
        <v>0.25</v>
      </c>
    </row>
    <row r="67" spans="1:8" x14ac:dyDescent="0.35">
      <c r="A67" s="38" t="s">
        <v>36</v>
      </c>
      <c r="B67" s="117">
        <v>0.11151588769678655</v>
      </c>
      <c r="C67" s="92">
        <v>0.45800000000000002</v>
      </c>
      <c r="D67" s="77">
        <v>0.54200000000000004</v>
      </c>
      <c r="E67" s="92">
        <v>0.65600000000000003</v>
      </c>
      <c r="F67" s="77">
        <v>0.34399999999999997</v>
      </c>
      <c r="G67" s="92">
        <v>0.73099999999999998</v>
      </c>
      <c r="H67" s="77">
        <v>0.26900000000000002</v>
      </c>
    </row>
    <row r="68" spans="1:8" x14ac:dyDescent="0.35">
      <c r="A68" s="73" t="s">
        <v>37</v>
      </c>
      <c r="B68" s="115">
        <v>0.12221307046280327</v>
      </c>
      <c r="C68" s="84">
        <v>0.443</v>
      </c>
      <c r="D68" s="85">
        <v>0.55700000000000005</v>
      </c>
      <c r="E68" s="84">
        <v>0.623</v>
      </c>
      <c r="F68" s="85">
        <v>0.377</v>
      </c>
      <c r="G68" s="84">
        <v>0.68500000000000005</v>
      </c>
      <c r="H68" s="85">
        <v>0.31499999999999995</v>
      </c>
    </row>
    <row r="69" spans="1:8" x14ac:dyDescent="0.35">
      <c r="A69" s="80">
        <v>2555</v>
      </c>
      <c r="B69" s="118">
        <v>0.25236567776217034</v>
      </c>
      <c r="C69" s="93">
        <v>0.45</v>
      </c>
      <c r="D69" s="94">
        <v>0.55000000000000004</v>
      </c>
      <c r="E69" s="93">
        <v>0.65</v>
      </c>
      <c r="F69" s="94">
        <v>0.35</v>
      </c>
      <c r="G69" s="93">
        <v>0.72</v>
      </c>
      <c r="H69" s="94">
        <v>0.28000000000000003</v>
      </c>
    </row>
    <row r="70" spans="1:8" x14ac:dyDescent="0.35">
      <c r="A70" s="34" t="s">
        <v>38</v>
      </c>
      <c r="B70" s="119">
        <v>0.20818340220684872</v>
      </c>
      <c r="C70" s="92">
        <v>0.45</v>
      </c>
      <c r="D70" s="77">
        <v>0.55000000000000004</v>
      </c>
      <c r="E70" s="92"/>
      <c r="F70" s="77"/>
      <c r="G70" s="92">
        <v>0.7</v>
      </c>
      <c r="H70" s="77">
        <v>0.30000000000000004</v>
      </c>
    </row>
    <row r="71" spans="1:8" x14ac:dyDescent="0.35">
      <c r="A71" s="34" t="s">
        <v>39</v>
      </c>
      <c r="B71" s="119">
        <v>0.15020768704979237</v>
      </c>
      <c r="C71" s="92">
        <v>0.45</v>
      </c>
      <c r="D71" s="77">
        <v>0.55000000000000004</v>
      </c>
      <c r="E71" s="92"/>
      <c r="F71" s="77"/>
      <c r="G71" s="92">
        <v>0.76</v>
      </c>
      <c r="H71" s="77">
        <v>0.24</v>
      </c>
    </row>
    <row r="72" spans="1:8" x14ac:dyDescent="0.35">
      <c r="A72" s="34" t="s">
        <v>40</v>
      </c>
      <c r="B72" s="119">
        <v>0.15645228464736727</v>
      </c>
      <c r="C72" s="92">
        <v>0.46</v>
      </c>
      <c r="D72" s="77">
        <v>0.54</v>
      </c>
      <c r="E72" s="92"/>
      <c r="F72" s="77"/>
      <c r="G72" s="92">
        <v>0.73</v>
      </c>
      <c r="H72" s="77">
        <v>0.27</v>
      </c>
    </row>
    <row r="73" spans="1:8" x14ac:dyDescent="0.35">
      <c r="A73" s="74" t="s">
        <v>41</v>
      </c>
      <c r="B73" s="120">
        <v>0.59972665962122607</v>
      </c>
      <c r="C73" s="95">
        <v>0.46</v>
      </c>
      <c r="D73" s="78">
        <v>0.54</v>
      </c>
      <c r="E73" s="95"/>
      <c r="F73" s="78"/>
      <c r="G73" s="95">
        <v>0.69</v>
      </c>
      <c r="H73" s="78">
        <v>0.31000000000000005</v>
      </c>
    </row>
    <row r="74" spans="1:8" x14ac:dyDescent="0.35">
      <c r="A74" s="75">
        <v>2554</v>
      </c>
      <c r="B74" s="121">
        <v>0.53229340937378655</v>
      </c>
      <c r="C74" s="93">
        <v>0.45999999999999996</v>
      </c>
      <c r="D74" s="94">
        <v>0.54</v>
      </c>
      <c r="E74" s="93"/>
      <c r="F74" s="94"/>
      <c r="G74" s="93">
        <v>0.74</v>
      </c>
      <c r="H74" s="94">
        <v>0.26</v>
      </c>
    </row>
    <row r="75" spans="1:8" x14ac:dyDescent="0.35">
      <c r="A75" s="43" t="s">
        <v>42</v>
      </c>
      <c r="B75" s="119">
        <v>0.6239451288472817</v>
      </c>
      <c r="C75" s="92">
        <v>0.45999999999999996</v>
      </c>
      <c r="D75" s="77">
        <v>0.54</v>
      </c>
      <c r="E75" s="92"/>
      <c r="F75" s="77"/>
      <c r="G75" s="92">
        <v>0.75</v>
      </c>
      <c r="H75" s="77">
        <v>0.25</v>
      </c>
    </row>
    <row r="76" spans="1:8" x14ac:dyDescent="0.35">
      <c r="A76" s="43" t="s">
        <v>43</v>
      </c>
      <c r="B76" s="119">
        <v>0.63765691123326418</v>
      </c>
      <c r="C76" s="92">
        <v>0.47</v>
      </c>
      <c r="D76" s="77">
        <v>0.53</v>
      </c>
      <c r="E76" s="92"/>
      <c r="F76" s="77"/>
      <c r="G76" s="92">
        <v>0.76</v>
      </c>
      <c r="H76" s="77">
        <v>0.24</v>
      </c>
    </row>
    <row r="77" spans="1:8" x14ac:dyDescent="0.35">
      <c r="A77" s="43" t="s">
        <v>44</v>
      </c>
      <c r="B77" s="119">
        <v>0.75295417921654972</v>
      </c>
      <c r="C77" s="92">
        <v>0.47</v>
      </c>
      <c r="D77" s="77">
        <v>0.53</v>
      </c>
      <c r="E77" s="92"/>
      <c r="F77" s="77"/>
      <c r="G77" s="92">
        <v>0.76</v>
      </c>
      <c r="H77" s="77">
        <v>0.24</v>
      </c>
    </row>
    <row r="78" spans="1:8" x14ac:dyDescent="0.35">
      <c r="A78" s="44" t="s">
        <v>45</v>
      </c>
      <c r="B78" s="120">
        <v>0.13640837729826627</v>
      </c>
      <c r="C78" s="95">
        <v>0.43000000000000005</v>
      </c>
      <c r="D78" s="78">
        <v>0.56999999999999995</v>
      </c>
      <c r="E78" s="95"/>
      <c r="F78" s="78"/>
      <c r="G78" s="95">
        <v>0.59</v>
      </c>
      <c r="H78" s="78">
        <v>0.41000000000000003</v>
      </c>
    </row>
    <row r="79" spans="1:8" x14ac:dyDescent="0.35">
      <c r="A79" s="75">
        <v>2553</v>
      </c>
      <c r="B79" s="121">
        <v>9.2161535402709216E-2</v>
      </c>
      <c r="C79" s="96">
        <v>0.45999999999999996</v>
      </c>
      <c r="D79" s="76">
        <v>0.54</v>
      </c>
      <c r="E79" s="96"/>
      <c r="F79" s="76"/>
      <c r="G79" s="93">
        <v>0.64</v>
      </c>
      <c r="H79" s="76">
        <v>0.36</v>
      </c>
    </row>
    <row r="80" spans="1:8" x14ac:dyDescent="0.35">
      <c r="A80" s="43" t="s">
        <v>46</v>
      </c>
      <c r="B80" s="119">
        <v>7.9016554157231855E-2</v>
      </c>
      <c r="C80" s="92">
        <v>0.43000000000000005</v>
      </c>
      <c r="D80" s="77">
        <v>0.56999999999999995</v>
      </c>
      <c r="E80" s="92"/>
      <c r="F80" s="77"/>
      <c r="G80" s="92">
        <v>0.64</v>
      </c>
      <c r="H80" s="77">
        <v>0.36</v>
      </c>
    </row>
    <row r="81" spans="1:8" x14ac:dyDescent="0.35">
      <c r="A81" s="43" t="s">
        <v>47</v>
      </c>
      <c r="B81" s="119">
        <v>0.11549942727051565</v>
      </c>
      <c r="C81" s="92">
        <v>0.45999999999999996</v>
      </c>
      <c r="D81" s="77">
        <v>0.54</v>
      </c>
      <c r="E81" s="92"/>
      <c r="F81" s="77"/>
      <c r="G81" s="92">
        <v>0.68</v>
      </c>
      <c r="H81" s="77">
        <v>0.31999999999999995</v>
      </c>
    </row>
    <row r="82" spans="1:8" x14ac:dyDescent="0.35">
      <c r="A82" s="43" t="s">
        <v>48</v>
      </c>
      <c r="B82" s="119">
        <v>3.771459456052062E-2</v>
      </c>
      <c r="C82" s="92">
        <v>0.44999999999999996</v>
      </c>
      <c r="D82" s="77">
        <v>0.55000000000000004</v>
      </c>
      <c r="E82" s="92"/>
      <c r="F82" s="77"/>
      <c r="G82" s="92">
        <v>0.66</v>
      </c>
      <c r="H82" s="77">
        <v>0.33999999999999997</v>
      </c>
    </row>
    <row r="83" spans="1:8" x14ac:dyDescent="0.35">
      <c r="A83" s="44" t="s">
        <v>49</v>
      </c>
      <c r="B83" s="120">
        <v>0.13210397348632275</v>
      </c>
      <c r="C83" s="95">
        <v>0.44999999999999996</v>
      </c>
      <c r="D83" s="78">
        <v>0.55000000000000004</v>
      </c>
      <c r="E83" s="95"/>
      <c r="F83" s="78"/>
      <c r="G83" s="95">
        <v>0.57999999999999996</v>
      </c>
      <c r="H83" s="78">
        <v>0.42000000000000004</v>
      </c>
    </row>
    <row r="84" spans="1:8" x14ac:dyDescent="0.35">
      <c r="A84" s="75">
        <v>2552</v>
      </c>
      <c r="B84" s="121">
        <v>1.8872109250103408E-2</v>
      </c>
      <c r="C84" s="96">
        <v>0.44</v>
      </c>
      <c r="D84" s="76">
        <v>0.56000000000000005</v>
      </c>
      <c r="E84" s="96"/>
      <c r="F84" s="76"/>
      <c r="G84" s="93">
        <v>0.64</v>
      </c>
      <c r="H84" s="76">
        <v>0.36</v>
      </c>
    </row>
    <row r="85" spans="1:8" x14ac:dyDescent="0.35">
      <c r="A85" s="43" t="s">
        <v>50</v>
      </c>
      <c r="B85" s="119"/>
      <c r="C85" s="92">
        <v>0.45999999999999996</v>
      </c>
      <c r="D85" s="77">
        <v>0.54</v>
      </c>
      <c r="E85" s="92"/>
      <c r="F85" s="77"/>
      <c r="G85" s="92">
        <v>0.63</v>
      </c>
      <c r="H85" s="77">
        <v>0.37</v>
      </c>
    </row>
    <row r="86" spans="1:8" x14ac:dyDescent="0.35">
      <c r="A86" s="43" t="s">
        <v>51</v>
      </c>
      <c r="B86" s="119"/>
      <c r="C86" s="92">
        <v>0.44999999999999996</v>
      </c>
      <c r="D86" s="77">
        <v>0.55000000000000004</v>
      </c>
      <c r="E86" s="92"/>
      <c r="F86" s="77"/>
      <c r="G86" s="92">
        <v>0.67</v>
      </c>
      <c r="H86" s="77">
        <v>0.32999999999999996</v>
      </c>
    </row>
    <row r="87" spans="1:8" x14ac:dyDescent="0.35">
      <c r="A87" s="43" t="s">
        <v>52</v>
      </c>
      <c r="B87" s="119"/>
      <c r="C87" s="92">
        <v>0.46750000000000003</v>
      </c>
      <c r="D87" s="77">
        <v>0.53249999999999997</v>
      </c>
      <c r="E87" s="92"/>
      <c r="F87" s="77"/>
      <c r="G87" s="92">
        <v>0.65</v>
      </c>
      <c r="H87" s="77">
        <v>0.35</v>
      </c>
    </row>
    <row r="88" spans="1:8" x14ac:dyDescent="0.35">
      <c r="A88" s="44" t="s">
        <v>53</v>
      </c>
      <c r="B88" s="120"/>
      <c r="C88" s="95">
        <v>0.44999999999999996</v>
      </c>
      <c r="D88" s="78">
        <v>0.55000000000000004</v>
      </c>
      <c r="E88" s="95"/>
      <c r="F88" s="78"/>
      <c r="G88" s="95">
        <v>0.61</v>
      </c>
      <c r="H88" s="78">
        <v>0.39</v>
      </c>
    </row>
    <row r="89" spans="1:8" x14ac:dyDescent="0.35">
      <c r="G89" s="40"/>
    </row>
  </sheetData>
  <mergeCells count="3">
    <mergeCell ref="C2:D2"/>
    <mergeCell ref="E2:F2"/>
    <mergeCell ref="G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7"/>
  <sheetViews>
    <sheetView workbookViewId="0">
      <selection activeCell="O4" sqref="O4"/>
    </sheetView>
  </sheetViews>
  <sheetFormatPr defaultRowHeight="14.5" x14ac:dyDescent="0.35"/>
  <cols>
    <col min="1" max="1" width="25.7265625" customWidth="1"/>
    <col min="3" max="3" width="0.54296875" customWidth="1"/>
    <col min="4" max="4" width="24.1796875" bestFit="1" customWidth="1"/>
    <col min="5" max="5" width="10.26953125" customWidth="1"/>
    <col min="6" max="6" width="0.54296875" customWidth="1"/>
    <col min="7" max="7" width="24.1796875" bestFit="1" customWidth="1"/>
    <col min="9" max="9" width="0.54296875" customWidth="1"/>
    <col min="10" max="10" width="25.7265625" customWidth="1"/>
    <col min="12" max="12" width="0.7265625" customWidth="1"/>
    <col min="13" max="13" width="26.1796875" bestFit="1" customWidth="1"/>
  </cols>
  <sheetData>
    <row r="1" spans="1:14" x14ac:dyDescent="0.35">
      <c r="A1" s="107" t="s">
        <v>54</v>
      </c>
    </row>
    <row r="2" spans="1:14" x14ac:dyDescent="0.35">
      <c r="A2" s="107"/>
    </row>
    <row r="3" spans="1:14" x14ac:dyDescent="0.35">
      <c r="A3" s="125" t="s">
        <v>108</v>
      </c>
      <c r="B3" s="100"/>
      <c r="D3" s="125" t="s">
        <v>107</v>
      </c>
      <c r="E3" s="100"/>
      <c r="G3" s="125" t="s">
        <v>106</v>
      </c>
      <c r="H3" s="100"/>
      <c r="J3" s="125" t="s">
        <v>105</v>
      </c>
      <c r="K3" s="100"/>
      <c r="M3" s="108">
        <v>2568</v>
      </c>
      <c r="N3" s="100"/>
    </row>
    <row r="4" spans="1:14" x14ac:dyDescent="0.35">
      <c r="A4" s="109" t="s">
        <v>65</v>
      </c>
      <c r="B4" s="111">
        <v>0.15264571594809612</v>
      </c>
      <c r="D4" s="109" t="s">
        <v>65</v>
      </c>
      <c r="E4" s="111">
        <v>0.15987799621835264</v>
      </c>
      <c r="G4" s="109" t="s">
        <v>65</v>
      </c>
      <c r="H4" s="111">
        <v>0.16552587073509525</v>
      </c>
      <c r="J4" s="141" t="s">
        <v>65</v>
      </c>
      <c r="K4" s="142">
        <v>0.16261941242952599</v>
      </c>
      <c r="M4" s="141" t="s">
        <v>65</v>
      </c>
      <c r="N4" s="142">
        <v>0.16039145872623953</v>
      </c>
    </row>
    <row r="5" spans="1:14" x14ac:dyDescent="0.35">
      <c r="A5" s="109" t="s">
        <v>66</v>
      </c>
      <c r="B5" s="111">
        <v>0.14519457901172356</v>
      </c>
      <c r="D5" s="109" t="s">
        <v>66</v>
      </c>
      <c r="E5" s="111">
        <v>0.1271544088079628</v>
      </c>
      <c r="G5" s="109" t="s">
        <v>66</v>
      </c>
      <c r="H5" s="111">
        <v>0.12331348712704827</v>
      </c>
      <c r="J5" s="141" t="s">
        <v>66</v>
      </c>
      <c r="K5" s="142">
        <v>0.12844530253577072</v>
      </c>
      <c r="M5" s="141" t="s">
        <v>66</v>
      </c>
      <c r="N5" s="142">
        <v>0.1269700903159518</v>
      </c>
    </row>
    <row r="6" spans="1:14" x14ac:dyDescent="0.35">
      <c r="A6" s="109" t="s">
        <v>68</v>
      </c>
      <c r="B6" s="111">
        <v>7.2720096853860952E-2</v>
      </c>
      <c r="D6" s="109" t="s">
        <v>68</v>
      </c>
      <c r="E6" s="111">
        <v>5.3392317016806093E-2</v>
      </c>
      <c r="G6" s="109" t="s">
        <v>68</v>
      </c>
      <c r="H6" s="111">
        <v>4.9085624264189436E-2</v>
      </c>
      <c r="J6" s="141" t="s">
        <v>68</v>
      </c>
      <c r="K6" s="142">
        <v>5.3098554626563516E-2</v>
      </c>
      <c r="M6" s="141" t="s">
        <v>68</v>
      </c>
      <c r="N6" s="142">
        <v>5.4170333310783157E-2</v>
      </c>
    </row>
    <row r="7" spans="1:14" x14ac:dyDescent="0.35">
      <c r="A7" s="109" t="s">
        <v>70</v>
      </c>
      <c r="B7" s="111">
        <v>5.4263659992199731E-2</v>
      </c>
      <c r="D7" s="109" t="s">
        <v>67</v>
      </c>
      <c r="E7" s="111">
        <v>4.5112428909769103E-2</v>
      </c>
      <c r="G7" s="109" t="s">
        <v>67</v>
      </c>
      <c r="H7" s="111">
        <v>4.5884912197323817E-2</v>
      </c>
      <c r="J7" s="141" t="s">
        <v>67</v>
      </c>
      <c r="K7" s="142">
        <v>4.671119218644483E-2</v>
      </c>
      <c r="M7" s="141" t="s">
        <v>67</v>
      </c>
      <c r="N7" s="142">
        <v>4.5042453206524183E-2</v>
      </c>
    </row>
    <row r="8" spans="1:14" x14ac:dyDescent="0.35">
      <c r="A8" s="109" t="s">
        <v>78</v>
      </c>
      <c r="B8" s="111">
        <v>4.0522088334203447E-2</v>
      </c>
      <c r="D8" s="109" t="s">
        <v>78</v>
      </c>
      <c r="E8" s="111">
        <v>4.0779483852958015E-2</v>
      </c>
      <c r="G8" s="109" t="s">
        <v>78</v>
      </c>
      <c r="H8" s="111">
        <v>4.06175406945328E-2</v>
      </c>
      <c r="J8" s="141" t="s">
        <v>78</v>
      </c>
      <c r="K8" s="142">
        <v>3.9523330655026487E-2</v>
      </c>
      <c r="M8" s="141" t="s">
        <v>78</v>
      </c>
      <c r="N8" s="142">
        <v>4.002765674907461E-2</v>
      </c>
    </row>
    <row r="9" spans="1:14" x14ac:dyDescent="0.35">
      <c r="A9" t="s">
        <v>71</v>
      </c>
      <c r="B9" s="112">
        <f>1-SUM(B4:B8)</f>
        <v>0.5346538598599162</v>
      </c>
      <c r="D9" t="s">
        <v>71</v>
      </c>
      <c r="E9" s="112">
        <f>1-SUM(E4:E8)</f>
        <v>0.57368336519415131</v>
      </c>
      <c r="G9" t="s">
        <v>71</v>
      </c>
      <c r="H9" s="112">
        <f>1-SUM(H4:H8)</f>
        <v>0.57557256498181042</v>
      </c>
      <c r="J9" s="143" t="s">
        <v>71</v>
      </c>
      <c r="K9" s="142">
        <f>1-SUM(K4:K8)</f>
        <v>0.56960220756666846</v>
      </c>
      <c r="M9" s="143" t="s">
        <v>71</v>
      </c>
      <c r="N9" s="142">
        <f>1-SUM(N4:N8)</f>
        <v>0.57339800769142668</v>
      </c>
    </row>
    <row r="10" spans="1:14" x14ac:dyDescent="0.35">
      <c r="A10" s="107"/>
    </row>
    <row r="11" spans="1:14" x14ac:dyDescent="0.35">
      <c r="A11" s="125" t="s">
        <v>103</v>
      </c>
      <c r="B11" s="100"/>
      <c r="D11" s="125" t="s">
        <v>102</v>
      </c>
      <c r="E11" s="100"/>
      <c r="G11" s="125" t="s">
        <v>101</v>
      </c>
      <c r="H11" s="100"/>
      <c r="J11" s="125" t="s">
        <v>100</v>
      </c>
      <c r="K11" s="100"/>
      <c r="M11" s="108">
        <v>2567</v>
      </c>
      <c r="N11" s="100"/>
    </row>
    <row r="12" spans="1:14" x14ac:dyDescent="0.35">
      <c r="A12" s="109" t="s">
        <v>65</v>
      </c>
      <c r="B12" s="111">
        <v>0.15386431532824527</v>
      </c>
      <c r="D12" s="109" t="s">
        <v>65</v>
      </c>
      <c r="E12" s="131">
        <v>0.15693883438451087</v>
      </c>
      <c r="G12" s="109" t="s">
        <v>65</v>
      </c>
      <c r="H12" s="111">
        <v>0.16513740112866687</v>
      </c>
      <c r="J12" s="109" t="s">
        <v>65</v>
      </c>
      <c r="K12" s="111">
        <v>0.1600855234808527</v>
      </c>
      <c r="M12" s="109" t="s">
        <v>65</v>
      </c>
      <c r="N12" s="111">
        <v>0.15527944472821348</v>
      </c>
    </row>
    <row r="13" spans="1:14" x14ac:dyDescent="0.35">
      <c r="A13" s="109" t="s">
        <v>66</v>
      </c>
      <c r="B13" s="111">
        <v>0.12980701893565513</v>
      </c>
      <c r="D13" s="109" t="s">
        <v>66</v>
      </c>
      <c r="E13" s="131">
        <v>0.131839468605701</v>
      </c>
      <c r="G13" s="109" t="s">
        <v>66</v>
      </c>
      <c r="H13" s="111">
        <v>0.13763239144260681</v>
      </c>
      <c r="J13" s="109" t="s">
        <v>66</v>
      </c>
      <c r="K13" s="111">
        <v>0.12890659414065023</v>
      </c>
      <c r="M13" s="109" t="s">
        <v>66</v>
      </c>
      <c r="N13" s="111">
        <v>0.12890315542506647</v>
      </c>
    </row>
    <row r="14" spans="1:14" x14ac:dyDescent="0.35">
      <c r="A14" s="109" t="s">
        <v>68</v>
      </c>
      <c r="B14" s="111">
        <v>5.9968464101704734E-2</v>
      </c>
      <c r="D14" s="109" t="s">
        <v>68</v>
      </c>
      <c r="E14" s="131">
        <v>5.5309075053247315E-2</v>
      </c>
      <c r="G14" s="109" t="s">
        <v>68</v>
      </c>
      <c r="H14" s="111">
        <v>5.6972021348329849E-2</v>
      </c>
      <c r="J14" s="109" t="s">
        <v>68</v>
      </c>
      <c r="K14" s="111">
        <v>5.5821089810869903E-2</v>
      </c>
      <c r="M14" s="109" t="s">
        <v>68</v>
      </c>
      <c r="N14" s="111">
        <v>5.5694398668034009E-2</v>
      </c>
    </row>
    <row r="15" spans="1:14" x14ac:dyDescent="0.35">
      <c r="A15" s="109" t="s">
        <v>67</v>
      </c>
      <c r="B15" s="111">
        <v>4.5714502117967196E-2</v>
      </c>
      <c r="D15" s="109" t="s">
        <v>67</v>
      </c>
      <c r="E15" s="131">
        <v>4.658297069600853E-2</v>
      </c>
      <c r="G15" s="109" t="s">
        <v>67</v>
      </c>
      <c r="H15" s="111">
        <v>5.1913694388070496E-2</v>
      </c>
      <c r="J15" s="109" t="s">
        <v>67</v>
      </c>
      <c r="K15" s="111">
        <v>4.8431720628711705E-2</v>
      </c>
      <c r="M15" s="109" t="s">
        <v>67</v>
      </c>
      <c r="N15" s="111">
        <v>4.7023824729250291E-2</v>
      </c>
    </row>
    <row r="16" spans="1:14" x14ac:dyDescent="0.35">
      <c r="A16" s="109" t="s">
        <v>70</v>
      </c>
      <c r="B16" s="111">
        <v>4.3880723948905513E-2</v>
      </c>
      <c r="D16" s="109" t="s">
        <v>78</v>
      </c>
      <c r="E16" s="131">
        <v>4.3322450872255655E-2</v>
      </c>
      <c r="G16" s="109" t="s">
        <v>78</v>
      </c>
      <c r="H16" s="111">
        <v>4.6080488808193654E-2</v>
      </c>
      <c r="J16" s="109" t="s">
        <v>78</v>
      </c>
      <c r="K16" s="111">
        <v>4.2893869976707542E-2</v>
      </c>
      <c r="M16" s="109" t="s">
        <v>78</v>
      </c>
      <c r="N16" s="111">
        <v>4.2599019590349341E-2</v>
      </c>
    </row>
    <row r="17" spans="1:14" x14ac:dyDescent="0.35">
      <c r="A17" t="s">
        <v>71</v>
      </c>
      <c r="B17" s="112">
        <f>1-SUM(B12:B16)</f>
        <v>0.56676497556752214</v>
      </c>
      <c r="D17" t="s">
        <v>71</v>
      </c>
      <c r="E17" s="112">
        <f>1-SUM(E12:E16)</f>
        <v>0.56600720038827657</v>
      </c>
      <c r="G17" t="s">
        <v>71</v>
      </c>
      <c r="H17" s="112">
        <f>1-SUM(H12:H16)</f>
        <v>0.54226400288413235</v>
      </c>
      <c r="J17" t="s">
        <v>71</v>
      </c>
      <c r="K17" s="112">
        <f>1-SUM(K12:K16)</f>
        <v>0.56386120196220801</v>
      </c>
      <c r="M17" t="s">
        <v>71</v>
      </c>
      <c r="N17" s="112">
        <f>1-SUM(N12:N16)</f>
        <v>0.57050015685908639</v>
      </c>
    </row>
    <row r="18" spans="1:14" x14ac:dyDescent="0.35">
      <c r="A18" s="107"/>
    </row>
    <row r="19" spans="1:14" x14ac:dyDescent="0.35">
      <c r="A19" s="125" t="s">
        <v>99</v>
      </c>
      <c r="B19" s="100"/>
      <c r="D19" s="125" t="s">
        <v>98</v>
      </c>
      <c r="E19" s="100"/>
      <c r="G19" s="125" t="s">
        <v>97</v>
      </c>
      <c r="H19" s="100"/>
      <c r="J19" s="125" t="s">
        <v>96</v>
      </c>
      <c r="K19" s="100"/>
      <c r="M19" s="108">
        <v>2566</v>
      </c>
      <c r="N19" s="100"/>
    </row>
    <row r="20" spans="1:14" x14ac:dyDescent="0.35">
      <c r="A20" s="109" t="s">
        <v>65</v>
      </c>
      <c r="B20" s="111">
        <v>0.15552255512397201</v>
      </c>
      <c r="D20" s="109" t="s">
        <v>65</v>
      </c>
      <c r="E20" s="131">
        <v>0.15750490688546978</v>
      </c>
      <c r="G20" s="109" t="s">
        <v>65</v>
      </c>
      <c r="H20" s="111">
        <v>0.16800511268947751</v>
      </c>
      <c r="J20" s="109" t="s">
        <v>65</v>
      </c>
      <c r="K20" s="111">
        <v>0.15369382160421607</v>
      </c>
      <c r="M20" s="109" t="s">
        <v>65</v>
      </c>
      <c r="N20" s="111">
        <v>0.15674341062185723</v>
      </c>
    </row>
    <row r="21" spans="1:14" x14ac:dyDescent="0.35">
      <c r="A21" s="109" t="s">
        <v>66</v>
      </c>
      <c r="B21" s="111">
        <v>0.12147015737231956</v>
      </c>
      <c r="D21" s="109" t="s">
        <v>66</v>
      </c>
      <c r="E21" s="131">
        <v>0.12976988777355739</v>
      </c>
      <c r="G21" s="109" t="s">
        <v>66</v>
      </c>
      <c r="H21" s="111">
        <v>0.13995952288950386</v>
      </c>
      <c r="J21" s="109" t="s">
        <v>66</v>
      </c>
      <c r="K21" s="111">
        <v>0.1304748212168059</v>
      </c>
      <c r="M21" s="109" t="s">
        <v>66</v>
      </c>
      <c r="N21" s="111">
        <v>0.12882983596034717</v>
      </c>
    </row>
    <row r="22" spans="1:14" x14ac:dyDescent="0.35">
      <c r="A22" s="109" t="s">
        <v>68</v>
      </c>
      <c r="B22" s="111">
        <v>5.4571384410073247E-2</v>
      </c>
      <c r="D22" s="109" t="s">
        <v>68</v>
      </c>
      <c r="E22" s="131">
        <v>5.3128845611364474E-2</v>
      </c>
      <c r="G22" s="109" t="s">
        <v>68</v>
      </c>
      <c r="H22" s="111">
        <v>5.6335806467044378E-2</v>
      </c>
      <c r="J22" s="109" t="s">
        <v>68</v>
      </c>
      <c r="K22" s="111">
        <v>5.4767885812271926E-2</v>
      </c>
      <c r="M22" s="109" t="s">
        <v>68</v>
      </c>
      <c r="N22" s="111">
        <v>5.4079358436198537E-2</v>
      </c>
    </row>
    <row r="23" spans="1:14" x14ac:dyDescent="0.35">
      <c r="A23" s="109" t="s">
        <v>67</v>
      </c>
      <c r="B23" s="111">
        <v>4.7114913326068847E-2</v>
      </c>
      <c r="D23" s="109" t="s">
        <v>67</v>
      </c>
      <c r="E23" s="131">
        <v>4.9399690751872352E-2</v>
      </c>
      <c r="G23" s="109" t="s">
        <v>67</v>
      </c>
      <c r="H23" s="111">
        <v>5.5689395350714495E-2</v>
      </c>
      <c r="J23" s="109" t="s">
        <v>67</v>
      </c>
      <c r="K23" s="111">
        <v>5.0421192178068161E-2</v>
      </c>
      <c r="M23" s="109" t="s">
        <v>67</v>
      </c>
      <c r="N23" s="111">
        <v>5.00324840988879E-2</v>
      </c>
    </row>
    <row r="24" spans="1:14" x14ac:dyDescent="0.35">
      <c r="A24" s="109" t="s">
        <v>70</v>
      </c>
      <c r="B24" s="111">
        <v>3.9856626705393611E-2</v>
      </c>
      <c r="D24" s="109" t="s">
        <v>78</v>
      </c>
      <c r="E24" s="131">
        <v>4.323892677622293E-2</v>
      </c>
      <c r="G24" s="109" t="s">
        <v>78</v>
      </c>
      <c r="H24" s="111">
        <v>4.7803457388233245E-2</v>
      </c>
      <c r="J24" s="109" t="s">
        <v>78</v>
      </c>
      <c r="K24" s="111">
        <v>4.5199069201566418E-2</v>
      </c>
      <c r="M24" s="109" t="s">
        <v>78</v>
      </c>
      <c r="N24" s="111">
        <v>4.3440133591999455E-2</v>
      </c>
    </row>
    <row r="25" spans="1:14" x14ac:dyDescent="0.35">
      <c r="A25" t="s">
        <v>71</v>
      </c>
      <c r="B25" s="112">
        <f>1-SUM(B20:B24)</f>
        <v>0.58146436306217275</v>
      </c>
      <c r="D25" t="s">
        <v>71</v>
      </c>
      <c r="E25" s="112">
        <f>1-SUM(E20:E24)</f>
        <v>0.56695774220151307</v>
      </c>
      <c r="G25" t="s">
        <v>71</v>
      </c>
      <c r="H25" s="112">
        <f>1-SUM(H20:H24)</f>
        <v>0.53220670521502655</v>
      </c>
      <c r="J25" t="s">
        <v>71</v>
      </c>
      <c r="K25" s="112">
        <f>1-SUM(K20:K24)</f>
        <v>0.56544320998707154</v>
      </c>
      <c r="M25" t="s">
        <v>71</v>
      </c>
      <c r="N25" s="112">
        <f>1-SUM(N20:N24)</f>
        <v>0.56687477729070967</v>
      </c>
    </row>
    <row r="26" spans="1:14" x14ac:dyDescent="0.35">
      <c r="A26" s="107"/>
    </row>
    <row r="27" spans="1:14" x14ac:dyDescent="0.35">
      <c r="A27" s="125" t="s">
        <v>95</v>
      </c>
      <c r="B27" s="100"/>
      <c r="D27" s="125" t="s">
        <v>94</v>
      </c>
      <c r="E27" s="100"/>
      <c r="G27" s="125" t="s">
        <v>93</v>
      </c>
      <c r="H27" s="100"/>
      <c r="J27" s="125" t="s">
        <v>92</v>
      </c>
      <c r="K27" s="100"/>
      <c r="M27" s="108">
        <v>2565</v>
      </c>
      <c r="N27" s="100"/>
    </row>
    <row r="28" spans="1:14" x14ac:dyDescent="0.35">
      <c r="A28" s="109" t="s">
        <v>65</v>
      </c>
      <c r="B28" s="111">
        <v>0.13222652240239216</v>
      </c>
      <c r="D28" s="109" t="s">
        <v>65</v>
      </c>
      <c r="E28" s="131">
        <v>0.15123118381722028</v>
      </c>
      <c r="G28" s="109" t="s">
        <v>65</v>
      </c>
      <c r="H28" s="111">
        <v>0.1483742688517411</v>
      </c>
      <c r="J28" s="109" t="s">
        <v>65</v>
      </c>
      <c r="K28" s="111">
        <v>0.15050922782391934</v>
      </c>
      <c r="M28" s="109" t="s">
        <v>65</v>
      </c>
      <c r="N28" s="111">
        <v>0.14559314390415787</v>
      </c>
    </row>
    <row r="29" spans="1:14" x14ac:dyDescent="0.35">
      <c r="A29" s="109" t="s">
        <v>66</v>
      </c>
      <c r="B29" s="111">
        <v>0.1185483328592902</v>
      </c>
      <c r="D29" s="109" t="s">
        <v>66</v>
      </c>
      <c r="E29" s="131">
        <v>0.12168233605219991</v>
      </c>
      <c r="G29" s="109" t="s">
        <v>66</v>
      </c>
      <c r="H29" s="111">
        <v>0.11972004522363244</v>
      </c>
      <c r="J29" s="109" t="s">
        <v>66</v>
      </c>
      <c r="K29" s="111">
        <v>0.12157735125056165</v>
      </c>
      <c r="M29" s="109" t="s">
        <v>66</v>
      </c>
      <c r="N29" s="111">
        <v>0.12036887253900011</v>
      </c>
    </row>
    <row r="30" spans="1:14" x14ac:dyDescent="0.35">
      <c r="A30" s="109" t="s">
        <v>67</v>
      </c>
      <c r="B30" s="111">
        <v>4.9439325117007757E-2</v>
      </c>
      <c r="D30" s="109" t="s">
        <v>67</v>
      </c>
      <c r="E30" s="131">
        <v>4.8345100354432423E-2</v>
      </c>
      <c r="G30" s="109" t="s">
        <v>67</v>
      </c>
      <c r="H30" s="111">
        <v>5.1279831295575826E-2</v>
      </c>
      <c r="J30" s="109" t="s">
        <v>67</v>
      </c>
      <c r="K30" s="111">
        <v>5.2765286424278329E-2</v>
      </c>
      <c r="M30" s="109" t="s">
        <v>67</v>
      </c>
      <c r="N30" s="111">
        <v>5.0509203090006463E-2</v>
      </c>
    </row>
    <row r="31" spans="1:14" x14ac:dyDescent="0.35">
      <c r="A31" s="109" t="s">
        <v>68</v>
      </c>
      <c r="B31" s="111">
        <v>4.5822184069965584E-2</v>
      </c>
      <c r="D31" s="109" t="s">
        <v>68</v>
      </c>
      <c r="E31" s="131">
        <v>4.6322128576232004E-2</v>
      </c>
      <c r="G31" s="109" t="s">
        <v>68</v>
      </c>
      <c r="H31" s="111">
        <v>4.5494870425823189E-2</v>
      </c>
      <c r="J31" s="109" t="s">
        <v>68</v>
      </c>
      <c r="K31" s="111">
        <v>5.0924451189282863E-2</v>
      </c>
      <c r="M31" s="109" t="s">
        <v>68</v>
      </c>
      <c r="N31" s="111">
        <v>4.716577931684348E-2</v>
      </c>
    </row>
    <row r="32" spans="1:14" x14ac:dyDescent="0.35">
      <c r="A32" s="109" t="s">
        <v>78</v>
      </c>
      <c r="B32" s="111">
        <v>3.9111721415231011E-2</v>
      </c>
      <c r="D32" s="109" t="s">
        <v>78</v>
      </c>
      <c r="E32" s="131">
        <v>3.9808048940235277E-2</v>
      </c>
      <c r="G32" s="109" t="s">
        <v>78</v>
      </c>
      <c r="H32" s="111">
        <v>4.0079405614152762E-2</v>
      </c>
      <c r="J32" s="109" t="s">
        <v>78</v>
      </c>
      <c r="K32" s="111">
        <v>4.2090980815173769E-2</v>
      </c>
      <c r="M32" s="109" t="s">
        <v>78</v>
      </c>
      <c r="N32" s="111">
        <v>4.0290702888713156E-2</v>
      </c>
    </row>
    <row r="33" spans="1:14" x14ac:dyDescent="0.35">
      <c r="A33" t="s">
        <v>71</v>
      </c>
      <c r="B33" s="112">
        <f>1-SUM(B28:B32)</f>
        <v>0.61485191413611329</v>
      </c>
      <c r="D33" t="s">
        <v>71</v>
      </c>
      <c r="E33" s="112">
        <f>1-SUM(E28:E32)</f>
        <v>0.59261120225968011</v>
      </c>
      <c r="G33" t="s">
        <v>71</v>
      </c>
      <c r="H33" s="112">
        <f>1-SUM(H28:H32)</f>
        <v>0.59505157858907465</v>
      </c>
      <c r="J33" t="s">
        <v>71</v>
      </c>
      <c r="K33" s="112">
        <f>1-SUM(K28:K32)</f>
        <v>0.58213270249678406</v>
      </c>
      <c r="M33" t="s">
        <v>71</v>
      </c>
      <c r="N33" s="112">
        <f>1-SUM(N28:N32)</f>
        <v>0.59607229826127894</v>
      </c>
    </row>
    <row r="34" spans="1:14" x14ac:dyDescent="0.35">
      <c r="A34" s="107"/>
    </row>
    <row r="35" spans="1:14" x14ac:dyDescent="0.35">
      <c r="A35" s="125" t="s">
        <v>91</v>
      </c>
      <c r="B35" s="100"/>
      <c r="D35" s="125" t="s">
        <v>90</v>
      </c>
      <c r="E35" s="100"/>
      <c r="G35" s="125" t="s">
        <v>89</v>
      </c>
      <c r="H35" s="100"/>
      <c r="J35" s="125" t="s">
        <v>88</v>
      </c>
      <c r="K35" s="100"/>
      <c r="M35" s="108">
        <v>2564</v>
      </c>
      <c r="N35" s="100"/>
    </row>
    <row r="36" spans="1:14" x14ac:dyDescent="0.35">
      <c r="A36" s="109" t="s">
        <v>65</v>
      </c>
      <c r="B36" s="111">
        <v>0.13550405007590188</v>
      </c>
      <c r="D36" s="109" t="s">
        <v>65</v>
      </c>
      <c r="E36" s="131">
        <v>0.13564656778921083</v>
      </c>
      <c r="G36" s="109" t="s">
        <v>65</v>
      </c>
      <c r="H36" s="111">
        <v>0.12299797087846408</v>
      </c>
      <c r="J36" s="109" t="s">
        <v>65</v>
      </c>
      <c r="K36" s="111">
        <v>0.13859916846975578</v>
      </c>
      <c r="M36" s="109" t="s">
        <v>65</v>
      </c>
      <c r="N36" s="111">
        <v>0.13899607919236243</v>
      </c>
    </row>
    <row r="37" spans="1:14" x14ac:dyDescent="0.35">
      <c r="A37" s="109" t="s">
        <v>66</v>
      </c>
      <c r="B37" s="111">
        <v>0.12465409395680886</v>
      </c>
      <c r="D37" s="109" t="s">
        <v>66</v>
      </c>
      <c r="E37" s="131">
        <v>0.12323270498753659</v>
      </c>
      <c r="G37" s="109" t="s">
        <v>66</v>
      </c>
      <c r="H37" s="111">
        <v>0.10859082980532327</v>
      </c>
      <c r="J37" s="109" t="s">
        <v>66</v>
      </c>
      <c r="K37" s="111">
        <v>0.11984816669353894</v>
      </c>
      <c r="M37" s="109" t="s">
        <v>66</v>
      </c>
      <c r="N37" s="111">
        <v>0.12397129229850752</v>
      </c>
    </row>
    <row r="38" spans="1:14" x14ac:dyDescent="0.35">
      <c r="A38" s="109" t="s">
        <v>68</v>
      </c>
      <c r="B38" s="111">
        <v>5.13584242975735E-2</v>
      </c>
      <c r="D38" s="109" t="s">
        <v>67</v>
      </c>
      <c r="E38" s="131">
        <v>4.6876745225099534E-2</v>
      </c>
      <c r="G38" s="109" t="s">
        <v>67</v>
      </c>
      <c r="H38" s="111">
        <v>4.449104535193648E-2</v>
      </c>
      <c r="J38" s="109" t="s">
        <v>67</v>
      </c>
      <c r="K38" s="111">
        <v>5.3210068262100556E-2</v>
      </c>
      <c r="M38" s="109" t="s">
        <v>68</v>
      </c>
      <c r="N38" s="111">
        <v>5.0662265487684002E-2</v>
      </c>
    </row>
    <row r="39" spans="1:14" x14ac:dyDescent="0.35">
      <c r="A39" s="109" t="s">
        <v>67</v>
      </c>
      <c r="B39" s="111">
        <v>4.7658034305260423E-2</v>
      </c>
      <c r="D39" s="109" t="s">
        <v>68</v>
      </c>
      <c r="E39" s="131">
        <v>5.1061434853264219E-2</v>
      </c>
      <c r="G39" s="109" t="s">
        <v>68</v>
      </c>
      <c r="H39" s="111">
        <v>4.4314788884937811E-2</v>
      </c>
      <c r="J39" s="109" t="s">
        <v>68</v>
      </c>
      <c r="K39" s="111">
        <v>4.8126725399775423E-2</v>
      </c>
      <c r="M39" s="109" t="s">
        <v>67</v>
      </c>
      <c r="N39" s="111">
        <v>5.0333459347615725E-2</v>
      </c>
    </row>
    <row r="40" spans="1:14" x14ac:dyDescent="0.35">
      <c r="A40" s="109" t="s">
        <v>78</v>
      </c>
      <c r="B40" s="111">
        <v>4.0359341476830041E-2</v>
      </c>
      <c r="D40" s="109" t="s">
        <v>78</v>
      </c>
      <c r="E40" s="131">
        <v>4.1377838928235301E-2</v>
      </c>
      <c r="G40" s="109" t="s">
        <v>77</v>
      </c>
      <c r="H40" s="111">
        <v>4.2590421068287053E-2</v>
      </c>
      <c r="J40" s="109" t="s">
        <v>78</v>
      </c>
      <c r="K40" s="111">
        <v>4.1770330543962328E-2</v>
      </c>
      <c r="M40" s="109" t="s">
        <v>77</v>
      </c>
      <c r="N40" s="111">
        <v>4.2063320819696354E-2</v>
      </c>
    </row>
    <row r="41" spans="1:14" x14ac:dyDescent="0.35">
      <c r="A41" t="s">
        <v>71</v>
      </c>
      <c r="B41" s="112">
        <f>1-SUM(B36:B40)</f>
        <v>0.60046605588762525</v>
      </c>
      <c r="D41" t="s">
        <v>71</v>
      </c>
      <c r="E41" s="112">
        <f>1-SUM(E36:E40)</f>
        <v>0.60180470821665355</v>
      </c>
      <c r="G41" t="s">
        <v>71</v>
      </c>
      <c r="H41" s="112">
        <f>1-SUM(H36:H40)</f>
        <v>0.6370149440110513</v>
      </c>
      <c r="J41" t="s">
        <v>71</v>
      </c>
      <c r="K41" s="112">
        <f>1-SUM(K36:K40)</f>
        <v>0.59844554063086697</v>
      </c>
      <c r="M41" t="s">
        <v>71</v>
      </c>
      <c r="N41" s="112">
        <f>1-SUM(N36:N40)</f>
        <v>0.59397358285413393</v>
      </c>
    </row>
    <row r="42" spans="1:14" x14ac:dyDescent="0.35">
      <c r="A42" s="107"/>
    </row>
    <row r="43" spans="1:14" x14ac:dyDescent="0.35">
      <c r="A43" s="125" t="s">
        <v>86</v>
      </c>
      <c r="B43" s="100"/>
      <c r="D43" s="125" t="s">
        <v>85</v>
      </c>
      <c r="E43" s="100"/>
      <c r="G43" s="125" t="s">
        <v>84</v>
      </c>
      <c r="H43" s="100"/>
      <c r="J43" s="125" t="s">
        <v>83</v>
      </c>
      <c r="K43" s="100"/>
      <c r="M43" s="108">
        <v>2563</v>
      </c>
      <c r="N43" s="100"/>
    </row>
    <row r="44" spans="1:14" x14ac:dyDescent="0.35">
      <c r="A44" s="109" t="s">
        <v>65</v>
      </c>
      <c r="B44" s="111">
        <v>0.14799999999999999</v>
      </c>
      <c r="D44" s="109" t="s">
        <v>65</v>
      </c>
      <c r="E44" s="131">
        <v>0.13895512542957775</v>
      </c>
      <c r="G44" s="109" t="s">
        <v>65</v>
      </c>
      <c r="H44" s="111">
        <v>0.13843210018690047</v>
      </c>
      <c r="J44" s="109" t="s">
        <v>65</v>
      </c>
      <c r="K44" s="111">
        <v>0.12880726095048484</v>
      </c>
      <c r="M44" s="109" t="s">
        <v>65</v>
      </c>
      <c r="N44" s="111">
        <v>0.13686559487210001</v>
      </c>
    </row>
    <row r="45" spans="1:14" x14ac:dyDescent="0.35">
      <c r="A45" s="109" t="s">
        <v>66</v>
      </c>
      <c r="B45" s="111">
        <v>0.121</v>
      </c>
      <c r="D45" s="109" t="s">
        <v>66</v>
      </c>
      <c r="E45" s="131">
        <v>0.12046161861790033</v>
      </c>
      <c r="G45" s="109" t="s">
        <v>66</v>
      </c>
      <c r="H45" s="111">
        <v>0.12897056207478208</v>
      </c>
      <c r="J45" s="109" t="s">
        <v>66</v>
      </c>
      <c r="K45" s="111">
        <v>0.12292876295728643</v>
      </c>
      <c r="M45" s="109" t="s">
        <v>66</v>
      </c>
      <c r="N45" s="111">
        <v>0.12166948443552844</v>
      </c>
    </row>
    <row r="46" spans="1:14" x14ac:dyDescent="0.35">
      <c r="A46" s="109" t="s">
        <v>68</v>
      </c>
      <c r="B46" s="111">
        <v>5.2999999999999999E-2</v>
      </c>
      <c r="D46" s="109" t="s">
        <v>67</v>
      </c>
      <c r="E46" s="131">
        <v>5.1829754913264525E-2</v>
      </c>
      <c r="G46" s="109" t="s">
        <v>67</v>
      </c>
      <c r="H46" s="111">
        <v>5.8540983536752619E-2</v>
      </c>
      <c r="J46" s="109" t="s">
        <v>67</v>
      </c>
      <c r="K46" s="111">
        <v>5.5561567675391776E-2</v>
      </c>
      <c r="M46" s="109" t="s">
        <v>67</v>
      </c>
      <c r="N46" s="111">
        <v>5.2919316892540584E-2</v>
      </c>
    </row>
    <row r="47" spans="1:14" x14ac:dyDescent="0.35">
      <c r="A47" s="109" t="s">
        <v>67</v>
      </c>
      <c r="B47" s="111">
        <v>4.9000000000000002E-2</v>
      </c>
      <c r="D47" s="109" t="s">
        <v>68</v>
      </c>
      <c r="E47" s="131">
        <v>4.9405450677683392E-2</v>
      </c>
      <c r="G47" s="109" t="s">
        <v>68</v>
      </c>
      <c r="H47" s="111">
        <v>5.1280056344560968E-2</v>
      </c>
      <c r="J47" s="109" t="s">
        <v>68</v>
      </c>
      <c r="K47" s="111">
        <v>4.7965906629814481E-2</v>
      </c>
      <c r="M47" s="109" t="s">
        <v>68</v>
      </c>
      <c r="N47" s="111">
        <v>4.9779221671366849E-2</v>
      </c>
    </row>
    <row r="48" spans="1:14" x14ac:dyDescent="0.35">
      <c r="A48" s="109" t="s">
        <v>70</v>
      </c>
      <c r="B48" s="111">
        <v>4.2000000000000003E-2</v>
      </c>
      <c r="D48" s="109" t="s">
        <v>77</v>
      </c>
      <c r="E48" s="131">
        <v>4.4234781936961703E-2</v>
      </c>
      <c r="G48" s="109" t="s">
        <v>77</v>
      </c>
      <c r="H48" s="111">
        <v>4.676796284254512E-2</v>
      </c>
      <c r="J48" s="109" t="s">
        <v>78</v>
      </c>
      <c r="K48" s="111">
        <v>4.453427794374136E-2</v>
      </c>
      <c r="M48" s="109" t="s">
        <v>77</v>
      </c>
      <c r="N48" s="111">
        <v>4.1882492688424498E-2</v>
      </c>
    </row>
    <row r="49" spans="1:14" x14ac:dyDescent="0.35">
      <c r="A49" t="s">
        <v>71</v>
      </c>
      <c r="B49" s="112">
        <f>1-SUM(B44:B48)</f>
        <v>0.58699999999999997</v>
      </c>
      <c r="D49" t="s">
        <v>71</v>
      </c>
      <c r="E49" s="112">
        <f>1-SUM(E44:E48)</f>
        <v>0.59511326842461232</v>
      </c>
      <c r="G49" t="s">
        <v>71</v>
      </c>
      <c r="H49" s="112">
        <f>1-SUM(H44:H48)</f>
        <v>0.57600833501445869</v>
      </c>
      <c r="J49" t="s">
        <v>71</v>
      </c>
      <c r="K49" s="112">
        <f>1-SUM(K44:K48)</f>
        <v>0.60020222384328115</v>
      </c>
      <c r="M49" t="s">
        <v>71</v>
      </c>
      <c r="N49" s="112">
        <f>1-SUM(N44:N48)</f>
        <v>0.59688388944003967</v>
      </c>
    </row>
    <row r="50" spans="1:14" x14ac:dyDescent="0.35">
      <c r="A50" s="107"/>
    </row>
    <row r="51" spans="1:14" x14ac:dyDescent="0.35">
      <c r="A51" s="125" t="s">
        <v>82</v>
      </c>
      <c r="B51" s="100"/>
      <c r="D51" s="125" t="s">
        <v>81</v>
      </c>
      <c r="E51" s="100"/>
      <c r="G51" s="125" t="s">
        <v>80</v>
      </c>
      <c r="H51" s="100"/>
      <c r="J51" s="125" t="s">
        <v>79</v>
      </c>
      <c r="K51" s="100"/>
      <c r="M51" s="108">
        <v>2562</v>
      </c>
      <c r="N51" s="100"/>
    </row>
    <row r="52" spans="1:14" x14ac:dyDescent="0.35">
      <c r="A52" s="109" t="s">
        <v>65</v>
      </c>
      <c r="B52" s="111">
        <v>0.16749407247385292</v>
      </c>
      <c r="D52" s="109" t="s">
        <v>65</v>
      </c>
      <c r="E52" s="111">
        <v>0.17170078671245245</v>
      </c>
      <c r="G52" s="109" t="s">
        <v>65</v>
      </c>
      <c r="H52" s="111">
        <v>0.16766592386881582</v>
      </c>
      <c r="J52" s="109" t="s">
        <v>65</v>
      </c>
      <c r="K52" s="111">
        <v>0.16832022195985294</v>
      </c>
      <c r="M52" s="109" t="s">
        <v>65</v>
      </c>
      <c r="N52" s="111">
        <v>0.16873678882351179</v>
      </c>
    </row>
    <row r="53" spans="1:14" x14ac:dyDescent="0.35">
      <c r="A53" s="109" t="s">
        <v>66</v>
      </c>
      <c r="B53" s="111">
        <v>0.12398890660678238</v>
      </c>
      <c r="D53" s="109" t="s">
        <v>66</v>
      </c>
      <c r="E53" s="111">
        <v>0.12560566427781608</v>
      </c>
      <c r="G53" s="109" t="s">
        <v>66</v>
      </c>
      <c r="H53" s="111">
        <v>0.12111571893711154</v>
      </c>
      <c r="J53" s="109" t="s">
        <v>66</v>
      </c>
      <c r="K53" s="111">
        <v>0.12290121229209897</v>
      </c>
      <c r="M53" s="109" t="s">
        <v>66</v>
      </c>
      <c r="N53" s="111">
        <v>0.12333826616807489</v>
      </c>
    </row>
    <row r="54" spans="1:14" x14ac:dyDescent="0.35">
      <c r="A54" s="109" t="s">
        <v>68</v>
      </c>
      <c r="B54" s="111">
        <v>5.4802649566493514E-2</v>
      </c>
      <c r="D54" s="109" t="s">
        <v>67</v>
      </c>
      <c r="E54" s="111">
        <v>5.3566788619805177E-2</v>
      </c>
      <c r="G54" s="109" t="s">
        <v>67</v>
      </c>
      <c r="H54" s="111">
        <v>5.3702349941020751E-2</v>
      </c>
      <c r="J54" s="109" t="s">
        <v>67</v>
      </c>
      <c r="K54" s="111">
        <v>5.2198181666138613E-2</v>
      </c>
      <c r="M54" s="109" t="s">
        <v>67</v>
      </c>
      <c r="N54" s="111">
        <v>5.2297734927378575E-2</v>
      </c>
    </row>
    <row r="55" spans="1:14" x14ac:dyDescent="0.35">
      <c r="A55" s="109" t="s">
        <v>67</v>
      </c>
      <c r="B55" s="111">
        <v>4.972086872553505E-2</v>
      </c>
      <c r="D55" s="109" t="s">
        <v>68</v>
      </c>
      <c r="E55" s="111">
        <v>4.9604730054391685E-2</v>
      </c>
      <c r="G55" s="109" t="s">
        <v>68</v>
      </c>
      <c r="H55" s="111">
        <v>4.5212292846950337E-2</v>
      </c>
      <c r="J55" s="109" t="s">
        <v>68</v>
      </c>
      <c r="K55" s="111">
        <v>4.8391752311314512E-2</v>
      </c>
      <c r="M55" s="109" t="s">
        <v>68</v>
      </c>
      <c r="N55" s="111">
        <v>4.943471437980828E-2</v>
      </c>
    </row>
    <row r="56" spans="1:14" x14ac:dyDescent="0.35">
      <c r="A56" s="109" t="s">
        <v>70</v>
      </c>
      <c r="B56" s="111">
        <v>4.4001858452826614E-2</v>
      </c>
      <c r="D56" s="109" t="s">
        <v>78</v>
      </c>
      <c r="E56" s="111">
        <v>3.999604914506507E-2</v>
      </c>
      <c r="G56" s="109" t="s">
        <v>77</v>
      </c>
      <c r="H56" s="111">
        <v>4.1614594783974466E-2</v>
      </c>
      <c r="J56" s="109" t="s">
        <v>77</v>
      </c>
      <c r="K56" s="111">
        <v>3.8061775296772717E-2</v>
      </c>
      <c r="M56" s="109" t="s">
        <v>78</v>
      </c>
      <c r="N56" s="111">
        <v>3.9415744171518878E-2</v>
      </c>
    </row>
    <row r="57" spans="1:14" x14ac:dyDescent="0.35">
      <c r="A57" t="s">
        <v>71</v>
      </c>
      <c r="B57" s="112">
        <f>1-SUM(B52:B56)</f>
        <v>0.55999164417450953</v>
      </c>
      <c r="D57" t="s">
        <v>71</v>
      </c>
      <c r="E57" s="112">
        <f>1-SUM(E52:E56)</f>
        <v>0.55952598119046959</v>
      </c>
      <c r="G57" t="s">
        <v>71</v>
      </c>
      <c r="H57" s="112">
        <f>1-SUM(H52:H56)</f>
        <v>0.57068911962212709</v>
      </c>
      <c r="J57" t="s">
        <v>71</v>
      </c>
      <c r="K57" s="112">
        <f>1-SUM(K52:K56)</f>
        <v>0.57012685647382222</v>
      </c>
      <c r="M57" t="s">
        <v>71</v>
      </c>
      <c r="N57" s="112">
        <f>1-SUM(N52:N56)</f>
        <v>0.56677675152970752</v>
      </c>
    </row>
    <row r="58" spans="1:14" x14ac:dyDescent="0.35">
      <c r="A58" s="107"/>
    </row>
    <row r="59" spans="1:14" x14ac:dyDescent="0.35">
      <c r="A59" s="125" t="s">
        <v>17</v>
      </c>
      <c r="B59" s="100"/>
      <c r="D59" s="125" t="s">
        <v>16</v>
      </c>
      <c r="E59" s="100"/>
      <c r="G59" s="125" t="s">
        <v>15</v>
      </c>
      <c r="H59" s="100"/>
      <c r="J59" s="125" t="s">
        <v>14</v>
      </c>
      <c r="K59" s="100"/>
      <c r="M59" s="108">
        <v>2561</v>
      </c>
      <c r="N59" s="100"/>
    </row>
    <row r="60" spans="1:14" x14ac:dyDescent="0.35">
      <c r="A60" s="109" t="s">
        <v>65</v>
      </c>
      <c r="B60" s="111">
        <v>0.16805932844821347</v>
      </c>
      <c r="D60" s="109" t="s">
        <v>65</v>
      </c>
      <c r="E60" s="111">
        <v>0.17055476395299157</v>
      </c>
      <c r="G60" s="109" t="s">
        <v>65</v>
      </c>
      <c r="H60" s="111">
        <v>0.1640418760631619</v>
      </c>
      <c r="J60" s="109" t="s">
        <v>65</v>
      </c>
      <c r="K60" s="111">
        <v>0.16687950458065609</v>
      </c>
      <c r="M60" s="109" t="s">
        <v>65</v>
      </c>
      <c r="N60" s="111">
        <v>0.16734963196467642</v>
      </c>
    </row>
    <row r="61" spans="1:14" x14ac:dyDescent="0.35">
      <c r="A61" s="109" t="s">
        <v>66</v>
      </c>
      <c r="B61" s="111">
        <v>0.11888434908294786</v>
      </c>
      <c r="D61" s="109" t="s">
        <v>66</v>
      </c>
      <c r="E61" s="111">
        <v>0.11846017921360689</v>
      </c>
      <c r="G61" s="109" t="s">
        <v>66</v>
      </c>
      <c r="H61" s="111">
        <v>0.11876284863766587</v>
      </c>
      <c r="J61" s="109" t="s">
        <v>66</v>
      </c>
      <c r="K61" s="111">
        <v>0.12423083045101989</v>
      </c>
      <c r="M61" s="109" t="s">
        <v>66</v>
      </c>
      <c r="N61" s="111">
        <v>0.12012704062490075</v>
      </c>
    </row>
    <row r="62" spans="1:14" x14ac:dyDescent="0.35">
      <c r="A62" s="109" t="s">
        <v>68</v>
      </c>
      <c r="B62" s="111">
        <v>5.8279190604552923E-2</v>
      </c>
      <c r="D62" s="109" t="s">
        <v>67</v>
      </c>
      <c r="E62" s="111">
        <v>5.415940332715849E-2</v>
      </c>
      <c r="G62" s="109" t="s">
        <v>67</v>
      </c>
      <c r="H62" s="111">
        <v>5.5088269650627741E-2</v>
      </c>
      <c r="J62" s="109" t="s">
        <v>67</v>
      </c>
      <c r="K62" s="111">
        <v>5.4127987155335164E-2</v>
      </c>
      <c r="M62" s="109" t="s">
        <v>67</v>
      </c>
      <c r="N62" s="111">
        <v>5.3805700975581079E-2</v>
      </c>
    </row>
    <row r="63" spans="1:14" x14ac:dyDescent="0.35">
      <c r="A63" s="109" t="s">
        <v>67</v>
      </c>
      <c r="B63" s="111">
        <v>5.1780991426866742E-2</v>
      </c>
      <c r="D63" s="109" t="s">
        <v>68</v>
      </c>
      <c r="E63" s="111">
        <v>5.0170422537074356E-2</v>
      </c>
      <c r="G63" s="109" t="s">
        <v>68</v>
      </c>
      <c r="H63" s="111">
        <v>4.5715741108952719E-2</v>
      </c>
      <c r="J63" s="109" t="s">
        <v>68</v>
      </c>
      <c r="K63" s="111">
        <v>4.769152996651814E-2</v>
      </c>
      <c r="M63" s="109" t="s">
        <v>68</v>
      </c>
      <c r="N63" s="111">
        <v>5.0448725647798551E-2</v>
      </c>
    </row>
    <row r="64" spans="1:14" x14ac:dyDescent="0.35">
      <c r="A64" s="109" t="s">
        <v>70</v>
      </c>
      <c r="B64" s="111">
        <v>4.2295977739610614E-2</v>
      </c>
      <c r="D64" s="109" t="s">
        <v>77</v>
      </c>
      <c r="E64" s="111">
        <v>4.002610487925997E-2</v>
      </c>
      <c r="G64" s="109" t="s">
        <v>78</v>
      </c>
      <c r="H64" s="111">
        <v>4.1330354199156295E-2</v>
      </c>
      <c r="J64" s="109" t="s">
        <v>78</v>
      </c>
      <c r="K64" s="111">
        <v>3.9186573614942967E-2</v>
      </c>
      <c r="M64" s="109" t="s">
        <v>78</v>
      </c>
      <c r="N64" s="111">
        <v>3.9352584447320878E-2</v>
      </c>
    </row>
    <row r="65" spans="1:14" x14ac:dyDescent="0.35">
      <c r="A65" t="s">
        <v>71</v>
      </c>
      <c r="B65" s="112">
        <f>1-SUM(B60:B64)</f>
        <v>0.56070016269780831</v>
      </c>
      <c r="D65" t="s">
        <v>71</v>
      </c>
      <c r="E65" s="112">
        <f>1-SUM(E60:E64)</f>
        <v>0.56662912608990867</v>
      </c>
      <c r="G65" t="s">
        <v>71</v>
      </c>
      <c r="H65" s="112">
        <f>1-SUM(H60:H64)</f>
        <v>0.57506091034043549</v>
      </c>
      <c r="J65" t="s">
        <v>71</v>
      </c>
      <c r="K65" s="112">
        <f>1-SUM(K60:K64)</f>
        <v>0.56788357423152769</v>
      </c>
      <c r="M65" t="s">
        <v>71</v>
      </c>
      <c r="N65" s="112">
        <f>1-SUM(N60:N64)</f>
        <v>0.56891631633972239</v>
      </c>
    </row>
    <row r="67" spans="1:14" x14ac:dyDescent="0.35">
      <c r="A67" s="108" t="s">
        <v>21</v>
      </c>
      <c r="B67" s="108"/>
      <c r="D67" s="108" t="s">
        <v>20</v>
      </c>
      <c r="E67" s="108"/>
      <c r="G67" s="108" t="s">
        <v>19</v>
      </c>
      <c r="H67" s="108"/>
      <c r="J67" s="108" t="s">
        <v>18</v>
      </c>
      <c r="K67" s="108"/>
      <c r="M67" s="108">
        <v>2560</v>
      </c>
      <c r="N67" s="108"/>
    </row>
    <row r="68" spans="1:14" x14ac:dyDescent="0.35">
      <c r="A68" s="109" t="s">
        <v>65</v>
      </c>
      <c r="B68" s="110">
        <v>0.17386991105368463</v>
      </c>
      <c r="D68" s="109" t="s">
        <v>65</v>
      </c>
      <c r="E68" s="110">
        <v>0.17259350261523917</v>
      </c>
      <c r="G68" s="109" t="s">
        <v>65</v>
      </c>
      <c r="H68" s="110">
        <v>0.16723366652760424</v>
      </c>
      <c r="J68" s="109" t="s">
        <v>65</v>
      </c>
      <c r="K68" s="110">
        <v>0.17429862414435576</v>
      </c>
      <c r="M68" s="109" t="s">
        <v>65</v>
      </c>
      <c r="N68" s="110">
        <v>0.17190423668461327</v>
      </c>
    </row>
    <row r="69" spans="1:14" x14ac:dyDescent="0.35">
      <c r="A69" s="109" t="s">
        <v>66</v>
      </c>
      <c r="B69" s="110">
        <v>0.11927559567190249</v>
      </c>
      <c r="D69" s="109" t="s">
        <v>66</v>
      </c>
      <c r="E69" s="110">
        <v>0.12046153407416951</v>
      </c>
      <c r="G69" s="109" t="s">
        <v>66</v>
      </c>
      <c r="H69" s="110">
        <v>0.11972485557345049</v>
      </c>
      <c r="J69" s="109" t="s">
        <v>66</v>
      </c>
      <c r="K69" s="110">
        <v>0.1217339919215296</v>
      </c>
      <c r="M69" s="109" t="s">
        <v>66</v>
      </c>
      <c r="N69" s="110">
        <v>0.12031023099664112</v>
      </c>
    </row>
    <row r="70" spans="1:14" x14ac:dyDescent="0.35">
      <c r="A70" s="109" t="s">
        <v>68</v>
      </c>
      <c r="B70" s="110">
        <v>5.9379021208811486E-2</v>
      </c>
      <c r="D70" s="109" t="s">
        <v>67</v>
      </c>
      <c r="E70" s="110">
        <v>5.5531062143551801E-2</v>
      </c>
      <c r="G70" s="109" t="s">
        <v>67</v>
      </c>
      <c r="H70" s="110">
        <v>5.4869812748289906E-2</v>
      </c>
      <c r="J70" s="109" t="s">
        <v>67</v>
      </c>
      <c r="K70" s="110">
        <v>5.5051895506846901E-2</v>
      </c>
      <c r="M70" s="109" t="s">
        <v>67</v>
      </c>
      <c r="N70" s="110">
        <v>5.4007779525509003E-2</v>
      </c>
    </row>
    <row r="71" spans="1:14" x14ac:dyDescent="0.35">
      <c r="A71" s="109" t="s">
        <v>67</v>
      </c>
      <c r="B71" s="110">
        <v>4.9808532114453435E-2</v>
      </c>
      <c r="D71" s="109" t="s">
        <v>68</v>
      </c>
      <c r="E71" s="110">
        <v>5.0786093524497124E-2</v>
      </c>
      <c r="G71" s="109" t="s">
        <v>68</v>
      </c>
      <c r="H71" s="110">
        <v>4.7803906167474416E-2</v>
      </c>
      <c r="J71" s="109" t="s">
        <v>68</v>
      </c>
      <c r="K71" s="110">
        <v>5.0428621512161945E-2</v>
      </c>
      <c r="M71" s="109" t="s">
        <v>68</v>
      </c>
      <c r="N71" s="110">
        <v>5.1949817035879003E-2</v>
      </c>
    </row>
    <row r="72" spans="1:14" x14ac:dyDescent="0.35">
      <c r="A72" s="109" t="s">
        <v>70</v>
      </c>
      <c r="B72" s="110">
        <v>4.3228115388646175E-2</v>
      </c>
      <c r="D72" s="109" t="s">
        <v>69</v>
      </c>
      <c r="E72" s="110">
        <v>4.0732328631737591E-2</v>
      </c>
      <c r="G72" s="109" t="s">
        <v>69</v>
      </c>
      <c r="H72" s="110">
        <v>4.0639747566557007E-2</v>
      </c>
      <c r="J72" s="109" t="s">
        <v>76</v>
      </c>
      <c r="K72" s="110">
        <v>3.9197585049633485E-2</v>
      </c>
      <c r="M72" s="109" t="s">
        <v>69</v>
      </c>
      <c r="N72" s="110">
        <v>3.9652255772304391E-2</v>
      </c>
    </row>
    <row r="73" spans="1:14" x14ac:dyDescent="0.35">
      <c r="A73" t="s">
        <v>71</v>
      </c>
      <c r="B73" s="110">
        <v>0.55443882456250182</v>
      </c>
      <c r="D73" t="s">
        <v>71</v>
      </c>
      <c r="E73" s="110">
        <v>0.55989547901080483</v>
      </c>
      <c r="G73" t="s">
        <v>71</v>
      </c>
      <c r="H73" s="110">
        <v>0.56972801141662388</v>
      </c>
      <c r="J73" t="s">
        <v>71</v>
      </c>
      <c r="K73" s="110">
        <v>0.55928928186547222</v>
      </c>
      <c r="M73" t="s">
        <v>71</v>
      </c>
      <c r="N73" s="110">
        <v>0.56217567998505324</v>
      </c>
    </row>
    <row r="75" spans="1:14" x14ac:dyDescent="0.35">
      <c r="A75" s="108" t="s">
        <v>25</v>
      </c>
      <c r="B75" s="108"/>
      <c r="D75" s="108" t="s">
        <v>24</v>
      </c>
      <c r="E75" s="108"/>
      <c r="G75" s="108" t="s">
        <v>23</v>
      </c>
      <c r="H75" s="108"/>
      <c r="J75" s="108" t="s">
        <v>22</v>
      </c>
      <c r="K75" s="108"/>
      <c r="M75" s="108">
        <v>2559</v>
      </c>
      <c r="N75" s="108"/>
    </row>
    <row r="76" spans="1:14" x14ac:dyDescent="0.35">
      <c r="A76" s="109" t="s">
        <v>65</v>
      </c>
      <c r="B76" s="110">
        <v>0.18286094615084</v>
      </c>
      <c r="D76" s="109" t="s">
        <v>65</v>
      </c>
      <c r="E76" s="110">
        <v>0.19</v>
      </c>
      <c r="G76" s="109" t="s">
        <v>65</v>
      </c>
      <c r="H76" s="110">
        <v>0.17387395980770645</v>
      </c>
      <c r="J76" s="109" t="s">
        <v>65</v>
      </c>
      <c r="K76" s="110">
        <v>0.17199999999999999</v>
      </c>
      <c r="M76" s="109" t="s">
        <v>65</v>
      </c>
      <c r="N76" s="110">
        <v>0.18</v>
      </c>
    </row>
    <row r="77" spans="1:14" x14ac:dyDescent="0.35">
      <c r="A77" s="109" t="s">
        <v>66</v>
      </c>
      <c r="B77" s="110">
        <v>0.11346225216887071</v>
      </c>
      <c r="D77" s="109" t="s">
        <v>66</v>
      </c>
      <c r="E77" s="110">
        <v>0.11799999999999999</v>
      </c>
      <c r="G77" s="109" t="s">
        <v>66</v>
      </c>
      <c r="H77" s="110">
        <v>0.11173499759734677</v>
      </c>
      <c r="J77" s="109" t="s">
        <v>66</v>
      </c>
      <c r="K77" s="110">
        <v>0.12</v>
      </c>
      <c r="M77" s="109" t="s">
        <v>66</v>
      </c>
      <c r="N77" s="110">
        <v>0.11700000000000001</v>
      </c>
    </row>
    <row r="78" spans="1:14" x14ac:dyDescent="0.35">
      <c r="A78" s="109" t="s">
        <v>68</v>
      </c>
      <c r="B78" s="110">
        <v>5.9110354919517924E-2</v>
      </c>
      <c r="D78" s="109" t="s">
        <v>67</v>
      </c>
      <c r="E78" s="110">
        <v>5.6000000000000001E-2</v>
      </c>
      <c r="G78" s="109" t="s">
        <v>67</v>
      </c>
      <c r="H78" s="110">
        <v>5.5141274950497997E-2</v>
      </c>
      <c r="J78" s="109" t="s">
        <v>67</v>
      </c>
      <c r="K78" s="110">
        <v>5.5E-2</v>
      </c>
      <c r="M78" s="109" t="s">
        <v>67</v>
      </c>
      <c r="N78" s="110">
        <v>5.5E-2</v>
      </c>
    </row>
    <row r="79" spans="1:14" x14ac:dyDescent="0.35">
      <c r="A79" s="109" t="s">
        <v>67</v>
      </c>
      <c r="B79" s="110">
        <v>5.0353349392554321E-2</v>
      </c>
      <c r="D79" s="109" t="s">
        <v>68</v>
      </c>
      <c r="E79" s="110">
        <v>0.05</v>
      </c>
      <c r="G79" s="109" t="s">
        <v>68</v>
      </c>
      <c r="H79" s="110">
        <v>4.4962487094700257E-2</v>
      </c>
      <c r="J79" s="109" t="s">
        <v>68</v>
      </c>
      <c r="K79" s="110">
        <v>5.0999999999999997E-2</v>
      </c>
      <c r="M79" s="109" t="s">
        <v>68</v>
      </c>
      <c r="N79" s="110">
        <v>5.1999999999999998E-2</v>
      </c>
    </row>
    <row r="80" spans="1:14" x14ac:dyDescent="0.35">
      <c r="A80" s="109" t="s">
        <v>70</v>
      </c>
      <c r="B80" s="110">
        <v>4.0557469900595597E-2</v>
      </c>
      <c r="D80" s="109" t="s">
        <v>77</v>
      </c>
      <c r="E80" s="110">
        <v>4.2999999999999997E-2</v>
      </c>
      <c r="G80" s="109" t="s">
        <v>77</v>
      </c>
      <c r="H80" s="110">
        <v>4.1675329238760238E-2</v>
      </c>
      <c r="J80" s="109" t="s">
        <v>77</v>
      </c>
      <c r="K80" s="110">
        <v>4.1000000000000002E-2</v>
      </c>
      <c r="M80" s="109" t="s">
        <v>77</v>
      </c>
      <c r="N80" s="110">
        <v>4.1000000000000002E-2</v>
      </c>
    </row>
    <row r="81" spans="1:14" x14ac:dyDescent="0.35">
      <c r="A81" t="s">
        <v>71</v>
      </c>
      <c r="B81" s="110">
        <v>0.55365562746762143</v>
      </c>
      <c r="D81" t="s">
        <v>71</v>
      </c>
      <c r="E81" s="110">
        <v>0.54300000000000004</v>
      </c>
      <c r="G81" t="s">
        <v>71</v>
      </c>
      <c r="H81" s="110">
        <v>0.57261195131098841</v>
      </c>
      <c r="J81" t="s">
        <v>71</v>
      </c>
      <c r="K81" s="110">
        <v>0.56100000000000005</v>
      </c>
      <c r="M81" t="s">
        <v>71</v>
      </c>
      <c r="N81" s="110">
        <v>0.55500000000000005</v>
      </c>
    </row>
    <row r="83" spans="1:14" x14ac:dyDescent="0.35">
      <c r="A83" s="108" t="s">
        <v>29</v>
      </c>
      <c r="B83" s="108"/>
      <c r="D83" s="108" t="s">
        <v>28</v>
      </c>
      <c r="E83" s="108"/>
      <c r="G83" s="108" t="s">
        <v>27</v>
      </c>
      <c r="H83" s="108"/>
      <c r="J83" s="108" t="s">
        <v>26</v>
      </c>
      <c r="K83" s="108"/>
      <c r="M83" s="108">
        <v>2558</v>
      </c>
      <c r="N83" s="108"/>
    </row>
    <row r="84" spans="1:14" x14ac:dyDescent="0.35">
      <c r="A84" s="109" t="s">
        <v>65</v>
      </c>
      <c r="B84" s="110">
        <v>0.20728787750710456</v>
      </c>
      <c r="D84" s="109" t="s">
        <v>65</v>
      </c>
      <c r="E84" s="110">
        <v>0.20766550852394466</v>
      </c>
      <c r="G84" s="109" t="s">
        <v>65</v>
      </c>
      <c r="H84" s="110">
        <v>0.20399999999999999</v>
      </c>
      <c r="J84" s="109" t="s">
        <v>65</v>
      </c>
      <c r="K84" s="110">
        <v>0.189</v>
      </c>
      <c r="M84" s="109" t="s">
        <v>65</v>
      </c>
      <c r="N84" s="110">
        <v>0.192</v>
      </c>
    </row>
    <row r="85" spans="1:14" x14ac:dyDescent="0.35">
      <c r="A85" s="109" t="s">
        <v>66</v>
      </c>
      <c r="B85" s="110">
        <v>0.12620088425700565</v>
      </c>
      <c r="D85" s="109" t="s">
        <v>66</v>
      </c>
      <c r="E85" s="110">
        <v>0.12834997029720344</v>
      </c>
      <c r="G85" s="109" t="s">
        <v>66</v>
      </c>
      <c r="H85" s="110">
        <v>0.126</v>
      </c>
      <c r="J85" s="109" t="s">
        <v>66</v>
      </c>
      <c r="K85" s="110">
        <v>0.11899999999999999</v>
      </c>
      <c r="M85" s="109" t="s">
        <v>66</v>
      </c>
      <c r="N85" s="110">
        <v>0.11799999999999999</v>
      </c>
    </row>
    <row r="86" spans="1:14" x14ac:dyDescent="0.35">
      <c r="A86" s="109" t="s">
        <v>68</v>
      </c>
      <c r="B86" s="110">
        <v>6.7275263037604727E-2</v>
      </c>
      <c r="D86" s="109" t="s">
        <v>67</v>
      </c>
      <c r="E86" s="110">
        <v>5.7170106926413312E-2</v>
      </c>
      <c r="G86" s="109" t="s">
        <v>67</v>
      </c>
      <c r="H86" s="110">
        <v>5.7000000000000002E-2</v>
      </c>
      <c r="J86" s="109" t="s">
        <v>68</v>
      </c>
      <c r="K86" s="110">
        <v>5.3999999999999999E-2</v>
      </c>
      <c r="M86" s="109" t="s">
        <v>68</v>
      </c>
      <c r="N86" s="110">
        <v>5.5E-2</v>
      </c>
    </row>
    <row r="87" spans="1:14" x14ac:dyDescent="0.35">
      <c r="A87" s="109" t="s">
        <v>67</v>
      </c>
      <c r="B87" s="110">
        <v>5.4287345853684395E-2</v>
      </c>
      <c r="D87" s="109" t="s">
        <v>68</v>
      </c>
      <c r="E87" s="110">
        <v>5.4702637250871849E-2</v>
      </c>
      <c r="G87" s="109" t="s">
        <v>68</v>
      </c>
      <c r="H87" s="110">
        <v>5.3999999999999999E-2</v>
      </c>
      <c r="J87" s="109" t="s">
        <v>67</v>
      </c>
      <c r="K87" s="110">
        <v>5.1999999999999998E-2</v>
      </c>
      <c r="M87" s="109" t="s">
        <v>67</v>
      </c>
      <c r="N87" s="110">
        <v>5.2999999999999999E-2</v>
      </c>
    </row>
    <row r="88" spans="1:14" x14ac:dyDescent="0.35">
      <c r="A88" s="109" t="s">
        <v>70</v>
      </c>
      <c r="B88" s="110">
        <v>5.1834925066172051E-2</v>
      </c>
      <c r="D88" s="109" t="s">
        <v>77</v>
      </c>
      <c r="E88" s="110">
        <v>4.4508187252723382E-2</v>
      </c>
      <c r="G88" s="109" t="s">
        <v>77</v>
      </c>
      <c r="H88" s="110">
        <v>4.7E-2</v>
      </c>
      <c r="J88" s="109" t="s">
        <v>77</v>
      </c>
      <c r="K88" s="110">
        <v>4.2000000000000003E-2</v>
      </c>
      <c r="M88" s="109" t="s">
        <v>77</v>
      </c>
      <c r="N88" s="110">
        <v>4.2000000000000003E-2</v>
      </c>
    </row>
    <row r="89" spans="1:14" x14ac:dyDescent="0.35">
      <c r="A89" t="s">
        <v>71</v>
      </c>
      <c r="B89" s="110">
        <v>0.4931137042784286</v>
      </c>
      <c r="D89" t="s">
        <v>71</v>
      </c>
      <c r="E89" s="110">
        <v>0.50760358974884334</v>
      </c>
      <c r="G89" t="s">
        <v>71</v>
      </c>
      <c r="H89" s="110">
        <v>0.51200000000000001</v>
      </c>
      <c r="J89" t="s">
        <v>71</v>
      </c>
      <c r="K89" s="110">
        <v>0.54400000000000004</v>
      </c>
      <c r="M89" t="s">
        <v>71</v>
      </c>
      <c r="N89" s="110">
        <v>0.54</v>
      </c>
    </row>
    <row r="91" spans="1:14" x14ac:dyDescent="0.35">
      <c r="A91" s="108">
        <v>2557</v>
      </c>
      <c r="B91" s="108"/>
    </row>
    <row r="92" spans="1:14" x14ac:dyDescent="0.35">
      <c r="A92" s="109" t="s">
        <v>65</v>
      </c>
      <c r="B92" s="110">
        <v>0.19480871753981835</v>
      </c>
    </row>
    <row r="93" spans="1:14" x14ac:dyDescent="0.35">
      <c r="A93" s="109" t="s">
        <v>66</v>
      </c>
      <c r="B93" s="110">
        <v>0.12792570734177905</v>
      </c>
    </row>
    <row r="94" spans="1:14" x14ac:dyDescent="0.35">
      <c r="A94" s="109" t="s">
        <v>68</v>
      </c>
      <c r="B94" s="110">
        <v>6.0473093738805134E-2</v>
      </c>
    </row>
    <row r="95" spans="1:14" x14ac:dyDescent="0.35">
      <c r="A95" s="109" t="s">
        <v>67</v>
      </c>
      <c r="B95" s="110">
        <v>5.6322793271478218E-2</v>
      </c>
    </row>
    <row r="96" spans="1:14" x14ac:dyDescent="0.35">
      <c r="A96" s="109" t="s">
        <v>70</v>
      </c>
      <c r="B96" s="110">
        <v>4.5811909959364967E-2</v>
      </c>
    </row>
    <row r="97" spans="1:2" x14ac:dyDescent="0.35">
      <c r="A97" t="s">
        <v>71</v>
      </c>
      <c r="B97" s="110">
        <v>0.51465777814875424</v>
      </c>
    </row>
    <row r="98" spans="1:2" x14ac:dyDescent="0.35">
      <c r="A98" s="109"/>
      <c r="B98" s="110"/>
    </row>
    <row r="99" spans="1:2" x14ac:dyDescent="0.35">
      <c r="A99" s="108">
        <v>2556</v>
      </c>
      <c r="B99" s="108"/>
    </row>
    <row r="100" spans="1:2" x14ac:dyDescent="0.35">
      <c r="A100" s="109" t="s">
        <v>65</v>
      </c>
      <c r="B100" s="110">
        <v>0.20291170754347451</v>
      </c>
    </row>
    <row r="101" spans="1:2" x14ac:dyDescent="0.35">
      <c r="A101" s="109" t="s">
        <v>66</v>
      </c>
      <c r="B101" s="110">
        <v>0.12964068201712942</v>
      </c>
    </row>
    <row r="102" spans="1:2" x14ac:dyDescent="0.35">
      <c r="A102" s="109" t="s">
        <v>68</v>
      </c>
      <c r="B102" s="110">
        <v>6.5104731235286067E-2</v>
      </c>
    </row>
    <row r="103" spans="1:2" x14ac:dyDescent="0.35">
      <c r="A103" s="109" t="s">
        <v>67</v>
      </c>
      <c r="B103" s="110">
        <v>5.7405857260461338E-2</v>
      </c>
    </row>
    <row r="104" spans="1:2" x14ac:dyDescent="0.35">
      <c r="A104" s="109" t="s">
        <v>70</v>
      </c>
      <c r="B104" s="110">
        <v>4.7678617707396266E-2</v>
      </c>
    </row>
    <row r="105" spans="1:2" x14ac:dyDescent="0.35">
      <c r="A105" t="s">
        <v>71</v>
      </c>
      <c r="B105" s="110">
        <v>0.49725840423625245</v>
      </c>
    </row>
    <row r="107" spans="1:2" x14ac:dyDescent="0.35">
      <c r="A107" t="s">
        <v>72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workbookViewId="0">
      <selection activeCell="G3" sqref="G3"/>
    </sheetView>
  </sheetViews>
  <sheetFormatPr defaultColWidth="9" defaultRowHeight="14.5" x14ac:dyDescent="0.35"/>
  <cols>
    <col min="1" max="1" width="9" style="1"/>
    <col min="2" max="2" width="23.26953125" style="83" bestFit="1" customWidth="1"/>
    <col min="3" max="3" width="13.26953125" style="1" bestFit="1" customWidth="1"/>
    <col min="4" max="4" width="14.81640625" style="1" bestFit="1" customWidth="1"/>
    <col min="5" max="5" width="8.453125" style="1" customWidth="1"/>
    <col min="6" max="6" width="12.1796875" style="1" customWidth="1"/>
    <col min="7" max="16384" width="9" style="1"/>
  </cols>
  <sheetData>
    <row r="1" spans="1:6" x14ac:dyDescent="0.35">
      <c r="A1" s="124" t="s">
        <v>55</v>
      </c>
    </row>
    <row r="2" spans="1:6" x14ac:dyDescent="0.35">
      <c r="A2" s="98"/>
      <c r="B2" s="100" t="s">
        <v>56</v>
      </c>
      <c r="C2" s="100" t="s">
        <v>58</v>
      </c>
      <c r="D2" s="100" t="s">
        <v>57</v>
      </c>
      <c r="E2" s="100" t="s">
        <v>59</v>
      </c>
      <c r="F2" s="100" t="s">
        <v>60</v>
      </c>
    </row>
    <row r="3" spans="1:6" x14ac:dyDescent="0.35">
      <c r="A3" s="6">
        <v>2568</v>
      </c>
      <c r="B3" s="155">
        <v>0.47672373043173422</v>
      </c>
      <c r="C3" s="155">
        <v>0.37509546014511519</v>
      </c>
      <c r="D3" s="155">
        <v>8.2855213084606333E-2</v>
      </c>
      <c r="E3" s="155">
        <v>3.487401459659184E-2</v>
      </c>
      <c r="F3" s="156">
        <v>3.045158174195248E-2</v>
      </c>
    </row>
    <row r="4" spans="1:6" x14ac:dyDescent="0.35">
      <c r="A4" s="9" t="s">
        <v>105</v>
      </c>
      <c r="B4" s="144">
        <v>0.4700380764501696</v>
      </c>
      <c r="C4" s="144">
        <v>0.37397581368801891</v>
      </c>
      <c r="D4" s="144">
        <v>9.0680752963387318E-2</v>
      </c>
      <c r="E4" s="144">
        <v>3.4725039893035561E-2</v>
      </c>
      <c r="F4" s="145">
        <v>3.0580317005388578E-2</v>
      </c>
    </row>
    <row r="5" spans="1:6" x14ac:dyDescent="0.35">
      <c r="A5" s="9" t="s">
        <v>106</v>
      </c>
      <c r="B5" s="99">
        <v>0.47287201653294142</v>
      </c>
      <c r="C5" s="99">
        <v>0.37416834066026727</v>
      </c>
      <c r="D5" s="99">
        <v>8.8912818986530071E-2</v>
      </c>
      <c r="E5" s="99">
        <v>3.314475976999269E-2</v>
      </c>
      <c r="F5" s="105">
        <v>3.0902064050268491E-2</v>
      </c>
    </row>
    <row r="6" spans="1:6" x14ac:dyDescent="0.35">
      <c r="A6" s="9" t="s">
        <v>107</v>
      </c>
      <c r="B6" s="99">
        <v>0.48824418252077839</v>
      </c>
      <c r="C6" s="99">
        <v>0.37030432032267951</v>
      </c>
      <c r="D6" s="99">
        <v>8.0133829869600715E-2</v>
      </c>
      <c r="E6" s="99">
        <v>3.7194068291644296E-2</v>
      </c>
      <c r="F6" s="105">
        <v>2.4123598995297188E-2</v>
      </c>
    </row>
    <row r="7" spans="1:6" x14ac:dyDescent="0.35">
      <c r="A7" s="12" t="s">
        <v>108</v>
      </c>
      <c r="B7" s="102">
        <v>0.48280619554462711</v>
      </c>
      <c r="C7" s="102">
        <v>0.38672350057414778</v>
      </c>
      <c r="D7" s="102">
        <v>7.2462054802199583E-2</v>
      </c>
      <c r="E7" s="102">
        <v>3.5032384731439235E-2</v>
      </c>
      <c r="F7" s="103">
        <v>2.2975864347586281E-2</v>
      </c>
    </row>
    <row r="8" spans="1:6" x14ac:dyDescent="0.35">
      <c r="A8" s="6">
        <v>2567</v>
      </c>
      <c r="B8" s="101">
        <v>0.48669496755467767</v>
      </c>
      <c r="C8" s="101">
        <v>0.36813759559788489</v>
      </c>
      <c r="D8" s="101">
        <v>8.0381874542045137E-2</v>
      </c>
      <c r="E8" s="101">
        <v>4.4498828899138025E-2</v>
      </c>
      <c r="F8" s="104">
        <v>2.0286733406254313E-2</v>
      </c>
    </row>
    <row r="9" spans="1:6" x14ac:dyDescent="0.35">
      <c r="A9" s="9" t="s">
        <v>100</v>
      </c>
      <c r="B9" s="99">
        <v>0.48404122748758294</v>
      </c>
      <c r="C9" s="99">
        <v>0.36080233542264034</v>
      </c>
      <c r="D9" s="99">
        <v>9.1016624442076449E-2</v>
      </c>
      <c r="E9" s="99">
        <v>4.5519948738740337E-2</v>
      </c>
      <c r="F9" s="105">
        <v>1.8619863908960053E-2</v>
      </c>
    </row>
    <row r="10" spans="1:6" x14ac:dyDescent="0.35">
      <c r="A10" s="9" t="s">
        <v>101</v>
      </c>
      <c r="B10" s="99">
        <v>0.47718197037450649</v>
      </c>
      <c r="C10" s="99">
        <v>0.37450627681197529</v>
      </c>
      <c r="D10" s="99">
        <v>8.3623889343468122E-2</v>
      </c>
      <c r="E10" s="99">
        <v>4.4534199748846509E-2</v>
      </c>
      <c r="F10" s="105">
        <v>2.0153663721203818E-2</v>
      </c>
    </row>
    <row r="11" spans="1:6" x14ac:dyDescent="0.35">
      <c r="A11" s="9" t="s">
        <v>102</v>
      </c>
      <c r="B11" s="99">
        <v>0.49525809311080171</v>
      </c>
      <c r="C11" s="99">
        <v>0.36087032187380619</v>
      </c>
      <c r="D11" s="99">
        <v>7.5462753704761895E-2</v>
      </c>
      <c r="E11" s="99">
        <v>4.6442480213668223E-2</v>
      </c>
      <c r="F11" s="105">
        <v>2.1966351096961885E-2</v>
      </c>
    </row>
    <row r="12" spans="1:6" x14ac:dyDescent="0.35">
      <c r="A12" s="12" t="s">
        <v>103</v>
      </c>
      <c r="B12" s="102">
        <v>0.48699191092803062</v>
      </c>
      <c r="C12" s="102">
        <v>0.37837531655179457</v>
      </c>
      <c r="D12" s="102">
        <v>7.097566798431186E-2</v>
      </c>
      <c r="E12" s="102">
        <v>4.3178108566332481E-2</v>
      </c>
      <c r="F12" s="103">
        <v>2.0478995969530643E-2</v>
      </c>
    </row>
    <row r="13" spans="1:6" x14ac:dyDescent="0.35">
      <c r="A13" s="6">
        <v>2566</v>
      </c>
      <c r="B13" s="101">
        <v>0.50229992457878603</v>
      </c>
      <c r="C13" s="101">
        <v>0.35939686224344558</v>
      </c>
      <c r="D13" s="101">
        <v>7.8218197040935078E-2</v>
      </c>
      <c r="E13" s="101">
        <v>3.8981729681781117E-2</v>
      </c>
      <c r="F13" s="104">
        <v>2.1103286455052203E-2</v>
      </c>
    </row>
    <row r="14" spans="1:6" x14ac:dyDescent="0.35">
      <c r="A14" s="9" t="s">
        <v>96</v>
      </c>
      <c r="B14" s="99">
        <v>0.4967506413292927</v>
      </c>
      <c r="C14" s="99">
        <v>0.35342345490993599</v>
      </c>
      <c r="D14" s="99">
        <v>8.8074286889873885E-2</v>
      </c>
      <c r="E14" s="99">
        <v>4.0901865026198823E-2</v>
      </c>
      <c r="F14" s="105">
        <v>2.084975184469871E-2</v>
      </c>
    </row>
    <row r="15" spans="1:6" x14ac:dyDescent="0.35">
      <c r="A15" s="9" t="s">
        <v>97</v>
      </c>
      <c r="B15" s="99">
        <v>0.49631992554093124</v>
      </c>
      <c r="C15" s="99">
        <v>0.36366410720678832</v>
      </c>
      <c r="D15" s="99">
        <v>8.116231359110139E-2</v>
      </c>
      <c r="E15" s="99">
        <v>3.8287455709072452E-2</v>
      </c>
      <c r="F15" s="105">
        <v>2.0566197952106659E-2</v>
      </c>
    </row>
    <row r="16" spans="1:6" x14ac:dyDescent="0.35">
      <c r="A16" s="9" t="s">
        <v>98</v>
      </c>
      <c r="B16" s="99">
        <v>0.51330639064818251</v>
      </c>
      <c r="C16" s="99">
        <v>0.35610831337540938</v>
      </c>
      <c r="D16" s="99">
        <v>6.882032696682433E-2</v>
      </c>
      <c r="E16" s="99">
        <v>3.9890377579510139E-2</v>
      </c>
      <c r="F16" s="105">
        <v>2.1874591430073753E-2</v>
      </c>
    </row>
    <row r="17" spans="1:6" x14ac:dyDescent="0.35">
      <c r="A17" s="12" t="s">
        <v>99</v>
      </c>
      <c r="B17" s="102">
        <v>0.50407994038800052</v>
      </c>
      <c r="C17" s="102">
        <v>0.36427327904718937</v>
      </c>
      <c r="D17" s="102">
        <v>7.3620309138721848E-2</v>
      </c>
      <c r="E17" s="102">
        <v>3.6807770232110106E-2</v>
      </c>
      <c r="F17" s="103">
        <v>2.1218701193977948E-2</v>
      </c>
    </row>
    <row r="18" spans="1:6" x14ac:dyDescent="0.35">
      <c r="A18" s="6">
        <v>2565</v>
      </c>
      <c r="B18" s="101">
        <v>0.49886924585248876</v>
      </c>
      <c r="C18" s="101">
        <v>0.33</v>
      </c>
      <c r="D18" s="101">
        <v>9.9909724887100135E-2</v>
      </c>
      <c r="E18" s="101">
        <v>3.6405860745217455E-2</v>
      </c>
      <c r="F18" s="104">
        <v>2.9203617332849943E-2</v>
      </c>
    </row>
    <row r="19" spans="1:6" x14ac:dyDescent="0.35">
      <c r="A19" s="9" t="s">
        <v>92</v>
      </c>
      <c r="B19" s="99">
        <v>0.51087900849345469</v>
      </c>
      <c r="C19" s="99">
        <v>0.34463037497862042</v>
      </c>
      <c r="D19" s="99">
        <v>8.724897562268101E-2</v>
      </c>
      <c r="E19" s="99">
        <v>3.4372159543737006E-2</v>
      </c>
      <c r="F19" s="105">
        <v>0.03</v>
      </c>
    </row>
    <row r="20" spans="1:6" x14ac:dyDescent="0.35">
      <c r="A20" s="9" t="s">
        <v>93</v>
      </c>
      <c r="B20" s="99">
        <v>0.51425445495458</v>
      </c>
      <c r="C20" s="99">
        <v>0.33835330372956623</v>
      </c>
      <c r="D20" s="99">
        <v>8.6337227344543757E-2</v>
      </c>
      <c r="E20" s="99">
        <v>3.5751049349764717E-2</v>
      </c>
      <c r="F20" s="105">
        <v>2.5303964621545254E-2</v>
      </c>
    </row>
    <row r="21" spans="1:6" x14ac:dyDescent="0.35">
      <c r="A21" s="9" t="s">
        <v>94</v>
      </c>
      <c r="B21" s="99">
        <v>0.51897506368234703</v>
      </c>
      <c r="C21" s="99">
        <v>0.30640291932222802</v>
      </c>
      <c r="D21" s="99">
        <v>0.10721485488220438</v>
      </c>
      <c r="E21" s="99">
        <v>4.4797147434860872E-2</v>
      </c>
      <c r="F21" s="105">
        <v>2.2610014678359738E-2</v>
      </c>
    </row>
    <row r="22" spans="1:6" x14ac:dyDescent="0.35">
      <c r="A22" s="12" t="s">
        <v>95</v>
      </c>
      <c r="B22" s="102">
        <v>0.48069425075822919</v>
      </c>
      <c r="C22" s="102">
        <v>0.32425479626000181</v>
      </c>
      <c r="D22" s="102">
        <v>0.12917850403336537</v>
      </c>
      <c r="E22" s="102">
        <v>3.4337849744806387E-2</v>
      </c>
      <c r="F22" s="103">
        <v>3.1534599203597358E-2</v>
      </c>
    </row>
    <row r="23" spans="1:6" x14ac:dyDescent="0.35">
      <c r="A23" s="6">
        <v>2564</v>
      </c>
      <c r="B23" s="101">
        <v>0.49977689474404452</v>
      </c>
      <c r="C23" s="101">
        <v>0.30533401481655076</v>
      </c>
      <c r="D23" s="101">
        <v>0.13325238071032605</v>
      </c>
      <c r="E23" s="101">
        <v>4.057461672948906E-2</v>
      </c>
      <c r="F23" s="104">
        <v>2.1062092999589693E-2</v>
      </c>
    </row>
    <row r="24" spans="1:6" x14ac:dyDescent="0.35">
      <c r="A24" s="9" t="s">
        <v>88</v>
      </c>
      <c r="B24" s="99">
        <v>0.48316744297718378</v>
      </c>
      <c r="C24" s="99">
        <v>0.30593665530775338</v>
      </c>
      <c r="D24" s="99">
        <v>0.15672140220255634</v>
      </c>
      <c r="E24" s="99">
        <v>3.6791261678549306E-2</v>
      </c>
      <c r="F24" s="105">
        <v>1.7383237833957229E-2</v>
      </c>
    </row>
    <row r="25" spans="1:6" x14ac:dyDescent="0.35">
      <c r="A25" s="9" t="s">
        <v>89</v>
      </c>
      <c r="B25" s="99">
        <v>0.47634669440947658</v>
      </c>
      <c r="C25" s="99">
        <v>0.29773070594934353</v>
      </c>
      <c r="D25" s="99">
        <v>0.16928992309381671</v>
      </c>
      <c r="E25" s="99">
        <v>3.7248776487665433E-2</v>
      </c>
      <c r="F25" s="105">
        <v>1.9383900059697808E-2</v>
      </c>
    </row>
    <row r="26" spans="1:6" x14ac:dyDescent="0.35">
      <c r="A26" s="9" t="s">
        <v>90</v>
      </c>
      <c r="B26" s="99">
        <v>0.51938887565071479</v>
      </c>
      <c r="C26" s="99">
        <v>0.30640268621444366</v>
      </c>
      <c r="D26" s="99">
        <v>8.3943222864307276E-2</v>
      </c>
      <c r="E26" s="99">
        <v>6.7655217793611264E-2</v>
      </c>
      <c r="F26" s="105">
        <v>2.2609997476923025E-2</v>
      </c>
    </row>
    <row r="27" spans="1:6" x14ac:dyDescent="0.35">
      <c r="A27" s="12" t="s">
        <v>91</v>
      </c>
      <c r="B27" s="102">
        <v>0.53145894022842721</v>
      </c>
      <c r="C27" s="102">
        <v>0.31302450755380917</v>
      </c>
      <c r="D27" s="102">
        <v>8.3862414118230658E-2</v>
      </c>
      <c r="E27" s="102">
        <v>4.5079538162382568E-2</v>
      </c>
      <c r="F27" s="103">
        <v>2.6574599937150455E-2</v>
      </c>
    </row>
    <row r="28" spans="1:6" x14ac:dyDescent="0.35">
      <c r="A28" s="6">
        <v>2563</v>
      </c>
      <c r="B28" s="101">
        <v>0.51886300401604246</v>
      </c>
      <c r="C28" s="101">
        <v>0.32010185253973328</v>
      </c>
      <c r="D28" s="101">
        <v>8.6915380210040166E-2</v>
      </c>
      <c r="E28" s="101">
        <v>4.9591399725795411E-2</v>
      </c>
      <c r="F28" s="104">
        <v>2.4528363508388832E-2</v>
      </c>
    </row>
    <row r="29" spans="1:6" x14ac:dyDescent="0.35">
      <c r="A29" s="9" t="s">
        <v>83</v>
      </c>
      <c r="B29" s="99">
        <v>0.50990913382253522</v>
      </c>
      <c r="C29" s="99">
        <v>0.31968621304636824</v>
      </c>
      <c r="D29" s="99">
        <v>9.3010266167925834E-2</v>
      </c>
      <c r="E29" s="99">
        <v>5.2041976908724259E-2</v>
      </c>
      <c r="F29" s="105">
        <v>2.5352410054446484E-2</v>
      </c>
    </row>
    <row r="30" spans="1:6" x14ac:dyDescent="0.35">
      <c r="A30" s="9" t="s">
        <v>84</v>
      </c>
      <c r="B30" s="99">
        <v>0.5163008191035634</v>
      </c>
      <c r="C30" s="99">
        <v>0.3174026067519447</v>
      </c>
      <c r="D30" s="99">
        <v>9.2887323583965745E-2</v>
      </c>
      <c r="E30" s="99">
        <v>4.8295566442541668E-2</v>
      </c>
      <c r="F30" s="105">
        <v>2.5113684117984415E-2</v>
      </c>
    </row>
    <row r="31" spans="1:6" x14ac:dyDescent="0.35">
      <c r="A31" s="9" t="s">
        <v>85</v>
      </c>
      <c r="B31" s="99">
        <v>0.52230906814234512</v>
      </c>
      <c r="C31" s="99">
        <v>0.31444094476203882</v>
      </c>
      <c r="D31" s="99">
        <v>7.9907149843362224E-2</v>
      </c>
      <c r="E31" s="99">
        <v>5.4619297312477291E-2</v>
      </c>
      <c r="F31" s="105">
        <v>2.872353993977661E-2</v>
      </c>
    </row>
    <row r="32" spans="1:6" x14ac:dyDescent="0.35">
      <c r="A32" s="12" t="s">
        <v>86</v>
      </c>
      <c r="B32" s="102">
        <v>0.52694433196913504</v>
      </c>
      <c r="C32" s="102">
        <v>0.3267457302555114</v>
      </c>
      <c r="D32" s="102">
        <v>8.1024995934383892E-2</v>
      </c>
      <c r="E32" s="102">
        <v>4.4941696368646152E-2</v>
      </c>
      <c r="F32" s="103">
        <v>2.0343245472323638E-2</v>
      </c>
    </row>
    <row r="33" spans="1:6" x14ac:dyDescent="0.35">
      <c r="A33" s="6">
        <v>2562</v>
      </c>
      <c r="B33" s="101">
        <v>0.53932223344208297</v>
      </c>
      <c r="C33" s="101">
        <v>0.30576807658543453</v>
      </c>
      <c r="D33" s="101">
        <v>0.09</v>
      </c>
      <c r="E33" s="101">
        <v>4.0254047711546385E-2</v>
      </c>
      <c r="F33" s="104">
        <v>1.6747717384129987E-2</v>
      </c>
    </row>
    <row r="34" spans="1:6" x14ac:dyDescent="0.35">
      <c r="A34" s="9" t="s">
        <v>79</v>
      </c>
      <c r="B34" s="99">
        <v>0.54285008167021576</v>
      </c>
      <c r="C34" s="99">
        <v>0.29797822771269733</v>
      </c>
      <c r="D34" s="99">
        <v>0.10254233132036164</v>
      </c>
      <c r="E34" s="99">
        <v>4.2567981636687985E-2</v>
      </c>
      <c r="F34" s="105">
        <v>0.02</v>
      </c>
    </row>
    <row r="35" spans="1:6" x14ac:dyDescent="0.35">
      <c r="A35" s="9" t="s">
        <v>80</v>
      </c>
      <c r="B35" s="99">
        <v>0.53503526806229595</v>
      </c>
      <c r="C35" s="99">
        <v>0.30598282578029223</v>
      </c>
      <c r="D35" s="99">
        <v>0.09</v>
      </c>
      <c r="E35" s="99">
        <v>3.8312833538476462E-2</v>
      </c>
      <c r="F35" s="105">
        <v>1.814963617444201E-2</v>
      </c>
    </row>
    <row r="36" spans="1:6" x14ac:dyDescent="0.35">
      <c r="A36" s="9" t="s">
        <v>81</v>
      </c>
      <c r="B36" s="99">
        <v>0.54885679865090187</v>
      </c>
      <c r="C36" s="99">
        <v>0.29326437426368518</v>
      </c>
      <c r="D36" s="99">
        <v>9.7799186697877974E-2</v>
      </c>
      <c r="E36" s="99">
        <v>4.1707650895481528E-2</v>
      </c>
      <c r="F36" s="105">
        <v>1.8371989492053542E-2</v>
      </c>
    </row>
    <row r="37" spans="1:6" x14ac:dyDescent="0.35">
      <c r="A37" s="12" t="s">
        <v>82</v>
      </c>
      <c r="B37" s="102">
        <v>0.53215839583544378</v>
      </c>
      <c r="C37" s="102">
        <v>0.32642915300682468</v>
      </c>
      <c r="D37" s="102">
        <v>8.8696889943943175E-2</v>
      </c>
      <c r="E37" s="102">
        <v>3.7810054919433983E-2</v>
      </c>
      <c r="F37" s="103">
        <v>1.4905506294354361E-2</v>
      </c>
    </row>
    <row r="38" spans="1:6" x14ac:dyDescent="0.35">
      <c r="A38" s="6">
        <v>2561</v>
      </c>
      <c r="B38" s="101">
        <v>0.5588137161714255</v>
      </c>
      <c r="C38" s="101">
        <v>0.2936965733675963</v>
      </c>
      <c r="D38" s="101">
        <v>9.2880116948941979E-2</v>
      </c>
      <c r="E38" s="101">
        <v>3.8631770642862141E-2</v>
      </c>
      <c r="F38" s="104">
        <v>1.5977822869174086E-2</v>
      </c>
    </row>
    <row r="39" spans="1:6" x14ac:dyDescent="0.35">
      <c r="A39" s="9" t="s">
        <v>14</v>
      </c>
      <c r="B39" s="99">
        <v>0.55409823686025039</v>
      </c>
      <c r="C39" s="99">
        <v>0.28890666458641956</v>
      </c>
      <c r="D39" s="99">
        <v>0.10150024289595354</v>
      </c>
      <c r="E39" s="99">
        <v>3.9994372443834351E-2</v>
      </c>
      <c r="F39" s="105">
        <v>1.5500483213541852E-2</v>
      </c>
    </row>
    <row r="40" spans="1:6" x14ac:dyDescent="0.35">
      <c r="A40" s="9" t="s">
        <v>15</v>
      </c>
      <c r="B40" s="99">
        <v>0.55607450270369818</v>
      </c>
      <c r="C40" s="99">
        <v>0.29272812131132142</v>
      </c>
      <c r="D40" s="99">
        <v>9.4601771924329489E-2</v>
      </c>
      <c r="E40" s="99">
        <v>4.0923417282152437E-2</v>
      </c>
      <c r="F40" s="105">
        <v>1.5672186778498558E-2</v>
      </c>
    </row>
    <row r="41" spans="1:6" x14ac:dyDescent="0.35">
      <c r="A41" s="9" t="s">
        <v>16</v>
      </c>
      <c r="B41" s="99">
        <f>'[4]Patient rev by payor'!$K$37</f>
        <v>0.56965970285538658</v>
      </c>
      <c r="C41" s="99">
        <f>'[4]Patient rev by payor'!$K$38</f>
        <v>0.27064916555521479</v>
      </c>
      <c r="D41" s="99">
        <f>'[4]Patient rev by payor'!$K$39</f>
        <v>8.8409257880512696E-2</v>
      </c>
      <c r="E41" s="99">
        <f>'[4]Patient rev by payor'!$K$40</f>
        <v>5.3923612765242733E-2</v>
      </c>
      <c r="F41" s="105">
        <f>'[4]Patient rev by payor'!$K$41</f>
        <v>1.7358260943643206E-2</v>
      </c>
    </row>
    <row r="42" spans="1:6" x14ac:dyDescent="0.35">
      <c r="A42" s="12" t="s">
        <v>17</v>
      </c>
      <c r="B42" s="102">
        <v>0.55614775301028319</v>
      </c>
      <c r="C42" s="102">
        <v>0.29235795763621142</v>
      </c>
      <c r="D42" s="102">
        <v>8.5467420593781901E-2</v>
      </c>
      <c r="E42" s="102">
        <v>5.0554190462819198E-2</v>
      </c>
      <c r="F42" s="103">
        <v>1.5472678296904427E-2</v>
      </c>
    </row>
    <row r="43" spans="1:6" x14ac:dyDescent="0.35">
      <c r="A43" s="6">
        <v>2560</v>
      </c>
      <c r="B43" s="101">
        <v>0.57999999999999996</v>
      </c>
      <c r="C43" s="101">
        <v>0.26</v>
      </c>
      <c r="D43" s="101">
        <v>0.09</v>
      </c>
      <c r="E43" s="101">
        <v>0.05</v>
      </c>
      <c r="F43" s="104">
        <v>0.02</v>
      </c>
    </row>
    <row r="44" spans="1:6" x14ac:dyDescent="0.35">
      <c r="A44" s="9" t="s">
        <v>18</v>
      </c>
      <c r="B44" s="99">
        <v>0.56000000000000005</v>
      </c>
      <c r="C44" s="99">
        <v>0.27</v>
      </c>
      <c r="D44" s="99">
        <v>0.1</v>
      </c>
      <c r="E44" s="99">
        <v>0.05</v>
      </c>
      <c r="F44" s="105">
        <v>0.02</v>
      </c>
    </row>
    <row r="45" spans="1:6" x14ac:dyDescent="0.35">
      <c r="A45" s="9" t="s">
        <v>19</v>
      </c>
      <c r="B45" s="99">
        <v>0.61</v>
      </c>
      <c r="C45" s="99">
        <v>0.26</v>
      </c>
      <c r="D45" s="106">
        <v>7.0000000000000007E-2</v>
      </c>
      <c r="E45" s="99">
        <v>0.04</v>
      </c>
      <c r="F45" s="70">
        <v>0.02</v>
      </c>
    </row>
    <row r="46" spans="1:6" x14ac:dyDescent="0.35">
      <c r="A46" s="9" t="s">
        <v>20</v>
      </c>
      <c r="B46" s="99">
        <v>0.6061380061068643</v>
      </c>
      <c r="C46" s="99">
        <v>0.26232115429582664</v>
      </c>
      <c r="D46" s="99">
        <v>7.3911861219170913E-2</v>
      </c>
      <c r="E46" s="99">
        <v>4.0302050895875317E-2</v>
      </c>
      <c r="F46" s="105">
        <v>1.7326927482262954E-2</v>
      </c>
    </row>
    <row r="47" spans="1:6" x14ac:dyDescent="0.35">
      <c r="A47" s="12" t="s">
        <v>21</v>
      </c>
      <c r="B47" s="102">
        <v>0.6061380061068643</v>
      </c>
      <c r="C47" s="102">
        <v>0.26232115429582664</v>
      </c>
      <c r="D47" s="102">
        <v>7.3911861219170913E-2</v>
      </c>
      <c r="E47" s="102">
        <v>4.0302050895875317E-2</v>
      </c>
      <c r="F47" s="103">
        <v>1.7326927482262954E-2</v>
      </c>
    </row>
    <row r="48" spans="1:6" x14ac:dyDescent="0.35">
      <c r="A48" s="6">
        <v>2559</v>
      </c>
      <c r="B48" s="101">
        <v>0.61</v>
      </c>
      <c r="C48" s="101">
        <v>0.24</v>
      </c>
      <c r="D48" s="101">
        <v>0.09</v>
      </c>
      <c r="E48" s="101">
        <v>0.04</v>
      </c>
      <c r="F48" s="104">
        <v>0.02</v>
      </c>
    </row>
    <row r="49" spans="1:6" x14ac:dyDescent="0.35">
      <c r="A49" s="9" t="s">
        <v>22</v>
      </c>
      <c r="B49" s="99">
        <v>0.6</v>
      </c>
      <c r="C49" s="99">
        <v>0.25</v>
      </c>
      <c r="D49" s="99">
        <v>0.09</v>
      </c>
      <c r="E49" s="99">
        <v>0.04</v>
      </c>
      <c r="F49" s="105">
        <v>0.02</v>
      </c>
    </row>
    <row r="50" spans="1:6" x14ac:dyDescent="0.35">
      <c r="A50" s="9" t="s">
        <v>23</v>
      </c>
      <c r="B50" s="99">
        <v>0.61169274677085284</v>
      </c>
      <c r="C50" s="99">
        <v>0.24815084723765185</v>
      </c>
      <c r="D50" s="106">
        <v>8.0525838423670393E-2</v>
      </c>
      <c r="E50" s="99">
        <v>3.9488829031534271E-2</v>
      </c>
      <c r="F50" s="70">
        <v>2.0141738536290435E-2</v>
      </c>
    </row>
    <row r="51" spans="1:6" x14ac:dyDescent="0.35">
      <c r="A51" s="9" t="s">
        <v>24</v>
      </c>
      <c r="B51" s="99">
        <v>0.62590777135813125</v>
      </c>
      <c r="C51" s="99">
        <v>0.22677171237184415</v>
      </c>
      <c r="D51" s="99">
        <v>8.4168508010005902E-2</v>
      </c>
      <c r="E51" s="99">
        <v>3.9057121344559895E-2</v>
      </c>
      <c r="F51" s="105">
        <v>2.4094886915458833E-2</v>
      </c>
    </row>
    <row r="52" spans="1:6" x14ac:dyDescent="0.35">
      <c r="A52" s="12" t="s">
        <v>25</v>
      </c>
      <c r="B52" s="102">
        <v>0.61</v>
      </c>
      <c r="C52" s="102">
        <v>0.24</v>
      </c>
      <c r="D52" s="102">
        <v>0.08</v>
      </c>
      <c r="E52" s="102">
        <v>0.04</v>
      </c>
      <c r="F52" s="103">
        <v>0.03</v>
      </c>
    </row>
    <row r="53" spans="1:6" x14ac:dyDescent="0.35">
      <c r="A53" s="6">
        <v>2558</v>
      </c>
      <c r="B53" s="101">
        <v>0.63</v>
      </c>
      <c r="C53" s="101">
        <v>0.22</v>
      </c>
      <c r="D53" s="101">
        <v>0.08</v>
      </c>
      <c r="E53" s="101">
        <v>0.04</v>
      </c>
      <c r="F53" s="104">
        <v>0.03</v>
      </c>
    </row>
    <row r="54" spans="1:6" x14ac:dyDescent="0.35">
      <c r="A54" s="9" t="s">
        <v>26</v>
      </c>
      <c r="B54" s="99">
        <f>'[5]Patient rev by payor'!$L$38</f>
        <v>0.61566129359048039</v>
      </c>
      <c r="C54" s="99">
        <f>'[5]Patient rev by payor'!$L$39</f>
        <v>0.2252489725752545</v>
      </c>
      <c r="D54" s="99">
        <f>'[5]Patient rev by payor'!$L$40</f>
        <v>9.4257065604225435E-2</v>
      </c>
      <c r="E54" s="99">
        <f>'[5]Patient rev by payor'!$L$41</f>
        <v>4.2508927952995601E-2</v>
      </c>
      <c r="F54" s="105">
        <f>'[5]Patient rev by payor'!$L$42</f>
        <v>2.2323740277044101E-2</v>
      </c>
    </row>
    <row r="55" spans="1:6" x14ac:dyDescent="0.35">
      <c r="A55" s="9" t="s">
        <v>27</v>
      </c>
      <c r="B55" s="99">
        <f>'[6]Patient rev by payor'!$L$38</f>
        <v>0.62414058593402111</v>
      </c>
      <c r="C55" s="99">
        <f>'[6]Patient rev by payor'!$L$39</f>
        <v>0.2223382265949625</v>
      </c>
      <c r="D55" s="99">
        <f>'[6]Patient rev by payor'!$L$40</f>
        <v>8.5542285022446693E-2</v>
      </c>
      <c r="E55" s="99">
        <f>'[6]Patient rev by payor'!$L$41</f>
        <v>4.1957155555268154E-2</v>
      </c>
      <c r="F55" s="105">
        <f>'[6]Patient rev by payor'!$L$42</f>
        <v>2.6021746893301553E-2</v>
      </c>
    </row>
    <row r="56" spans="1:6" x14ac:dyDescent="0.35">
      <c r="A56" s="9" t="s">
        <v>28</v>
      </c>
      <c r="B56" s="99">
        <f>'[7]Patient rev by payor'!$L$38</f>
        <v>0.63826200980622172</v>
      </c>
      <c r="C56" s="99">
        <f>'[7]Patient rev by payor'!$L$39</f>
        <v>0.20779903305605654</v>
      </c>
      <c r="D56" s="99">
        <f>'[7]Patient rev by payor'!$L$40</f>
        <v>8.3366829372852752E-2</v>
      </c>
      <c r="E56" s="99">
        <f>'[7]Patient rev by payor'!$L$41</f>
        <v>4.2541473809594235E-2</v>
      </c>
      <c r="F56" s="105">
        <f>'[7]Patient rev by payor'!$L$42</f>
        <v>2.8030653955274907E-2</v>
      </c>
    </row>
    <row r="57" spans="1:6" x14ac:dyDescent="0.35">
      <c r="A57" s="12" t="s">
        <v>29</v>
      </c>
      <c r="B57" s="102">
        <f>'[8]Patient rev by payor'!$C$48</f>
        <v>0.63456295396629236</v>
      </c>
      <c r="C57" s="102">
        <f>'[8]Patient rev by payor'!$C$49</f>
        <v>0.21618256471413824</v>
      </c>
      <c r="D57" s="102">
        <f>'[8]Patient rev by payor'!$C$50</f>
        <v>8.5440982454493872E-2</v>
      </c>
      <c r="E57" s="102">
        <f>'[8]Patient rev by payor'!$C$51</f>
        <v>3.7220515150438491E-2</v>
      </c>
      <c r="F57" s="103">
        <f>'[8]Patient rev by payor'!$C$52</f>
        <v>2.659298371463694E-2</v>
      </c>
    </row>
    <row r="58" spans="1:6" x14ac:dyDescent="0.35">
      <c r="A58" s="6">
        <v>2557</v>
      </c>
      <c r="B58" s="101">
        <v>0.66</v>
      </c>
      <c r="C58" s="101">
        <v>0.2</v>
      </c>
      <c r="D58" s="101">
        <v>7.0000000000000007E-2</v>
      </c>
      <c r="E58" s="101">
        <v>0.04</v>
      </c>
      <c r="F58" s="104">
        <v>0.03</v>
      </c>
    </row>
    <row r="59" spans="1:6" x14ac:dyDescent="0.35">
      <c r="A59" s="9" t="s">
        <v>30</v>
      </c>
      <c r="B59" s="99">
        <f>'[9]Patient rev by payor'!$K$48</f>
        <v>0.64765780984124965</v>
      </c>
      <c r="C59" s="99">
        <f>'[9]Patient rev by payor'!$K$49</f>
        <v>0.19855125019890535</v>
      </c>
      <c r="D59" s="99">
        <f>'[9]Patient rev by payor'!$K$50</f>
        <v>8.8397009306035418E-2</v>
      </c>
      <c r="E59" s="99">
        <f>'[9]Patient rev by payor'!$K$51</f>
        <v>4.2044473546474129E-2</v>
      </c>
      <c r="F59" s="105">
        <f>'[9]Patient rev by payor'!$K$52</f>
        <v>2.3349457107335402E-2</v>
      </c>
    </row>
    <row r="60" spans="1:6" x14ac:dyDescent="0.35">
      <c r="A60" s="9" t="s">
        <v>31</v>
      </c>
      <c r="B60" s="99">
        <f>'[10]Patient rev by payor'!$K$48</f>
        <v>0.65231111964676725</v>
      </c>
      <c r="C60" s="99">
        <f>'[10]Patient rev by payor'!$K$49</f>
        <v>0.2013971507847295</v>
      </c>
      <c r="D60" s="106">
        <f>'[10]Patient rev by payor'!$K$50</f>
        <v>7.61244922567932E-2</v>
      </c>
      <c r="E60" s="99">
        <f>'[10]Patient rev by payor'!$K$51</f>
        <v>4.2094469237103693E-2</v>
      </c>
      <c r="F60" s="70">
        <f>'[10]Patient rev by payor'!$K$52</f>
        <v>2.8072768074606538E-2</v>
      </c>
    </row>
    <row r="61" spans="1:6" x14ac:dyDescent="0.35">
      <c r="A61" s="9" t="s">
        <v>32</v>
      </c>
      <c r="B61" s="99">
        <f>'[7]Patient rev by payor'!$L$48</f>
        <v>0.6712300492384744</v>
      </c>
      <c r="C61" s="99">
        <f>'[7]Patient rev by payor'!$L$49</f>
        <v>0.18910730965895106</v>
      </c>
      <c r="D61" s="99">
        <f>'[7]Patient rev by payor'!$L$50</f>
        <v>6.8173811959725605E-2</v>
      </c>
      <c r="E61" s="99">
        <f>'[7]Patient rev by payor'!$L$51</f>
        <v>4.2474970547089617E-2</v>
      </c>
      <c r="F61" s="105">
        <f>'[7]Patient rev by payor'!$L$52</f>
        <v>2.9013858595759123E-2</v>
      </c>
    </row>
    <row r="62" spans="1:6" x14ac:dyDescent="0.35">
      <c r="A62" s="12" t="s">
        <v>33</v>
      </c>
      <c r="B62" s="102">
        <f>'[8]Patient rev by payor'!$C$58</f>
        <v>0.65547799468843404</v>
      </c>
      <c r="C62" s="102">
        <f>'[8]Patient rev by payor'!$C$59</f>
        <v>0.21402265057778</v>
      </c>
      <c r="D62" s="102">
        <f>'[8]Patient rev by payor'!$C$60</f>
        <v>6.2052098357370446E-2</v>
      </c>
      <c r="E62" s="102">
        <f>'[8]Patient rev by payor'!$C$61</f>
        <v>4.0673127545642507E-2</v>
      </c>
      <c r="F62" s="103">
        <f>'[8]Patient rev by payor'!$C$62</f>
        <v>2.6774128830773451E-2</v>
      </c>
    </row>
    <row r="63" spans="1:6" x14ac:dyDescent="0.35">
      <c r="A63" s="6">
        <v>2556</v>
      </c>
      <c r="B63" s="101">
        <v>0.69</v>
      </c>
      <c r="C63" s="101">
        <v>0.17</v>
      </c>
      <c r="D63" s="101">
        <v>7.0000000000000007E-2</v>
      </c>
      <c r="E63" s="101">
        <v>0.04</v>
      </c>
      <c r="F63" s="104">
        <v>0.03</v>
      </c>
    </row>
    <row r="64" spans="1:6" x14ac:dyDescent="0.35">
      <c r="A64" s="9" t="s">
        <v>34</v>
      </c>
      <c r="B64" s="99">
        <f>'[11]Patient rev by payor'!$L$30</f>
        <v>0.65574726259428429</v>
      </c>
      <c r="C64" s="99">
        <f>'[11]Patient rev by payor'!$L$31</f>
        <v>0.18990792708057838</v>
      </c>
      <c r="D64" s="99">
        <f>'[11]Patient rev by payor'!$L$32</f>
        <v>7.7162538174409837E-2</v>
      </c>
      <c r="E64" s="99">
        <f>'[11]Patient rev by payor'!$L$33</f>
        <v>4.613452724327452E-2</v>
      </c>
      <c r="F64" s="105">
        <f>'[11]Patient rev by payor'!$L$34</f>
        <v>3.1047744907453122E-2</v>
      </c>
    </row>
    <row r="65" spans="1:6" x14ac:dyDescent="0.35">
      <c r="A65" s="9" t="s">
        <v>35</v>
      </c>
      <c r="B65" s="99">
        <f>'[10]Patient rev by payor'!$K$58</f>
        <v>0.68474020945854797</v>
      </c>
      <c r="C65" s="99">
        <f>'[10]Patient rev by payor'!$K$59</f>
        <v>0.16677960573075409</v>
      </c>
      <c r="D65" s="106">
        <f>'[10]Patient rev by payor'!$K$60</f>
        <v>7.1929873721132617E-2</v>
      </c>
      <c r="E65" s="99">
        <f>'[10]Patient rev by payor'!$K$61</f>
        <v>4.0039867291487084E-2</v>
      </c>
      <c r="F65" s="70">
        <f>'[10]Patient rev by payor'!$K$62</f>
        <v>3.6510443798078177E-2</v>
      </c>
    </row>
    <row r="66" spans="1:6" x14ac:dyDescent="0.35">
      <c r="A66" s="9" t="s">
        <v>36</v>
      </c>
      <c r="B66" s="99">
        <f>'[12]Patient rev by payor'!$L$30</f>
        <v>0.70196695839680279</v>
      </c>
      <c r="C66" s="99">
        <f>'[12]Patient rev by payor'!$L$31</f>
        <v>0.16620458027768681</v>
      </c>
      <c r="D66" s="99">
        <f>'[12]Patient rev by payor'!$L$32</f>
        <v>6.4669447950452374E-2</v>
      </c>
      <c r="E66" s="99">
        <f>'[12]Patient rev by payor'!$L$33</f>
        <v>4.0955164138130107E-2</v>
      </c>
      <c r="F66" s="105">
        <f>'[12]Patient rev by payor'!$L$34</f>
        <v>2.6203849236927926E-2</v>
      </c>
    </row>
    <row r="67" spans="1:6" x14ac:dyDescent="0.35">
      <c r="A67" s="12" t="s">
        <v>37</v>
      </c>
      <c r="B67" s="102">
        <f>'[13]Patient rev by payor'!$C$48</f>
        <v>0.69540596281973821</v>
      </c>
      <c r="C67" s="102">
        <f>'[13]Patient rev by payor'!$C$49</f>
        <v>0.17577377015930917</v>
      </c>
      <c r="D67" s="102">
        <f>'[13]Patient rev by payor'!$C$50</f>
        <v>7.192701816074297E-2</v>
      </c>
      <c r="E67" s="102">
        <f>'[13]Patient rev by payor'!$C$51</f>
        <v>3.1037911669137042E-2</v>
      </c>
      <c r="F67" s="103">
        <f>'[13]Patient rev by payor'!$C$52</f>
        <v>2.5855337191072577E-2</v>
      </c>
    </row>
    <row r="68" spans="1:6" x14ac:dyDescent="0.35">
      <c r="A68" s="6">
        <v>2555</v>
      </c>
      <c r="B68" s="101">
        <v>0.70376661883953073</v>
      </c>
      <c r="C68" s="101">
        <v>0.16216535894003464</v>
      </c>
      <c r="D68" s="101">
        <v>7.4251126338458415E-2</v>
      </c>
      <c r="E68" s="101">
        <v>3.245048209269414E-2</v>
      </c>
      <c r="F68" s="104">
        <v>2.7366413789282135E-2</v>
      </c>
    </row>
    <row r="69" spans="1:6" x14ac:dyDescent="0.35">
      <c r="A69" s="6">
        <v>2554</v>
      </c>
      <c r="B69" s="101">
        <v>0.71099999999999997</v>
      </c>
      <c r="C69" s="101">
        <v>0.156</v>
      </c>
      <c r="D69" s="101">
        <v>7.1999999999999995E-2</v>
      </c>
      <c r="E69" s="101">
        <v>3.5000000000000003E-2</v>
      </c>
      <c r="F69" s="104">
        <v>2.5999999999999999E-2</v>
      </c>
    </row>
    <row r="70" spans="1:6" x14ac:dyDescent="0.35">
      <c r="A70" s="6">
        <v>2553</v>
      </c>
      <c r="B70" s="101">
        <v>0.754</v>
      </c>
      <c r="C70" s="101">
        <v>0.14499999999999999</v>
      </c>
      <c r="D70" s="101">
        <v>8.3000000000000004E-2</v>
      </c>
      <c r="E70" s="101">
        <v>1.9E-2</v>
      </c>
      <c r="F70" s="104" t="s">
        <v>2</v>
      </c>
    </row>
    <row r="71" spans="1:6" x14ac:dyDescent="0.35">
      <c r="A71" s="123">
        <v>2552</v>
      </c>
      <c r="B71" s="113">
        <v>0.76400000000000001</v>
      </c>
      <c r="C71" s="113">
        <v>0.13400000000000001</v>
      </c>
      <c r="D71" s="113">
        <v>8.4000000000000005E-2</v>
      </c>
      <c r="E71" s="113">
        <v>1.7999999999999999E-2</v>
      </c>
      <c r="F71" s="114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1"/>
  <sheetViews>
    <sheetView workbookViewId="0">
      <selection activeCell="J2" sqref="J2"/>
    </sheetView>
  </sheetViews>
  <sheetFormatPr defaultColWidth="9" defaultRowHeight="14.5" x14ac:dyDescent="0.35"/>
  <cols>
    <col min="1" max="2" width="9" style="1"/>
    <col min="3" max="3" width="17.36328125" style="1" bestFit="1" customWidth="1"/>
    <col min="4" max="4" width="9" style="1"/>
    <col min="5" max="5" width="17.36328125" style="1" bestFit="1" customWidth="1"/>
    <col min="6" max="6" width="25.26953125" style="1" bestFit="1" customWidth="1"/>
    <col min="7" max="7" width="10.26953125" style="1" bestFit="1" customWidth="1"/>
    <col min="8" max="8" width="12.81640625" style="1" customWidth="1"/>
    <col min="9" max="9" width="17.36328125" style="1" bestFit="1" customWidth="1"/>
    <col min="10" max="16384" width="9" style="1"/>
  </cols>
  <sheetData>
    <row r="1" spans="1:9" x14ac:dyDescent="0.35">
      <c r="A1" s="122"/>
      <c r="B1" s="165" t="s">
        <v>61</v>
      </c>
      <c r="C1" s="166"/>
      <c r="D1" s="167" t="s">
        <v>75</v>
      </c>
      <c r="E1" s="166"/>
      <c r="F1" s="167" t="s">
        <v>104</v>
      </c>
      <c r="G1" s="166"/>
      <c r="H1" s="167" t="s">
        <v>1</v>
      </c>
      <c r="I1" s="166"/>
    </row>
    <row r="2" spans="1:9" x14ac:dyDescent="0.35">
      <c r="A2" s="98"/>
      <c r="B2" s="3" t="s">
        <v>62</v>
      </c>
      <c r="C2" s="5" t="s">
        <v>13</v>
      </c>
      <c r="D2" s="3" t="s">
        <v>62</v>
      </c>
      <c r="E2" s="4" t="s">
        <v>13</v>
      </c>
      <c r="F2" s="36" t="s">
        <v>63</v>
      </c>
      <c r="G2" s="79" t="s">
        <v>0</v>
      </c>
      <c r="H2" s="45" t="s">
        <v>64</v>
      </c>
      <c r="I2" s="46" t="s">
        <v>13</v>
      </c>
    </row>
    <row r="3" spans="1:9" x14ac:dyDescent="0.35">
      <c r="A3" s="6">
        <v>2568</v>
      </c>
      <c r="B3" s="157">
        <v>36386.23894676401</v>
      </c>
      <c r="C3" s="158">
        <v>4705.682191780822</v>
      </c>
      <c r="D3" s="157">
        <v>4320.6359753424658</v>
      </c>
      <c r="E3" s="158">
        <v>725.40378082191785</v>
      </c>
      <c r="F3" s="159">
        <v>6722.0833333333348</v>
      </c>
      <c r="G3" s="160">
        <v>0.64275251601201977</v>
      </c>
      <c r="H3" s="161">
        <v>2.7248217870113205</v>
      </c>
      <c r="I3" s="162">
        <v>3.7769626147302442</v>
      </c>
    </row>
    <row r="4" spans="1:9" x14ac:dyDescent="0.35">
      <c r="A4" s="9" t="s">
        <v>105</v>
      </c>
      <c r="B4" s="146">
        <v>36122.84782608696</v>
      </c>
      <c r="C4" s="147">
        <v>4726.8152173913049</v>
      </c>
      <c r="D4" s="146">
        <v>4319.355217391304</v>
      </c>
      <c r="E4" s="147">
        <v>736.89336956521743</v>
      </c>
      <c r="F4" s="148">
        <v>6724.6666666666679</v>
      </c>
      <c r="G4" s="149">
        <v>0.64231514088301322</v>
      </c>
      <c r="H4" s="150">
        <v>2.6841621893036578</v>
      </c>
      <c r="I4" s="151">
        <v>3.6616907619313426</v>
      </c>
    </row>
    <row r="5" spans="1:9" x14ac:dyDescent="0.35">
      <c r="A5" s="9" t="s">
        <v>106</v>
      </c>
      <c r="B5" s="10">
        <v>35201.032608695656</v>
      </c>
      <c r="C5" s="11">
        <v>4390.760869565217</v>
      </c>
      <c r="D5" s="10">
        <v>4443.4969130434774</v>
      </c>
      <c r="E5" s="11">
        <v>653.26847826086953</v>
      </c>
      <c r="F5" s="64">
        <v>6749.0000000000009</v>
      </c>
      <c r="G5" s="39">
        <v>0.65839337872921566</v>
      </c>
      <c r="H5" s="49">
        <v>2.7994903616245854</v>
      </c>
      <c r="I5" s="50">
        <v>3.8699765336909149</v>
      </c>
    </row>
    <row r="6" spans="1:9" x14ac:dyDescent="0.35">
      <c r="A6" s="9" t="s">
        <v>107</v>
      </c>
      <c r="B6" s="10">
        <v>35695.890109890111</v>
      </c>
      <c r="C6" s="11">
        <v>4491.7912571428569</v>
      </c>
      <c r="D6" s="10">
        <v>4067.0754725274724</v>
      </c>
      <c r="E6" s="11">
        <v>664.85998901098901</v>
      </c>
      <c r="F6" s="64">
        <v>6701.6666666666661</v>
      </c>
      <c r="G6" s="39">
        <v>0.60687522594292054</v>
      </c>
      <c r="H6" s="49">
        <v>2.7271363669832853</v>
      </c>
      <c r="I6" s="50">
        <v>3.8296000000000001</v>
      </c>
    </row>
    <row r="7" spans="1:9" x14ac:dyDescent="0.35">
      <c r="A7" s="12" t="s">
        <v>108</v>
      </c>
      <c r="B7" s="13">
        <v>35721.122222222213</v>
      </c>
      <c r="C7" s="14">
        <v>5260.1111222222225</v>
      </c>
      <c r="D7" s="13">
        <v>4504.9337333333342</v>
      </c>
      <c r="E7" s="14">
        <v>850.08492222222219</v>
      </c>
      <c r="F7" s="65">
        <v>6713.0000000000009</v>
      </c>
      <c r="G7" s="41">
        <v>0.67107608123541396</v>
      </c>
      <c r="H7" s="51">
        <v>2.7082815733616341</v>
      </c>
      <c r="I7" s="52">
        <v>3.7782</v>
      </c>
    </row>
    <row r="8" spans="1:9" x14ac:dyDescent="0.35">
      <c r="A8" s="37">
        <v>2567</v>
      </c>
      <c r="B8" s="81">
        <v>34849.15846994536</v>
      </c>
      <c r="C8" s="8">
        <v>4729.2677338797812</v>
      </c>
      <c r="D8" s="7">
        <v>4488.7307322404367</v>
      </c>
      <c r="E8" s="8">
        <v>703.70540655737705</v>
      </c>
      <c r="F8" s="63">
        <v>6664.4166666666661</v>
      </c>
      <c r="G8" s="42">
        <v>0.67353692854945102</v>
      </c>
      <c r="H8" s="47">
        <v>2.7708240305938281</v>
      </c>
      <c r="I8" s="48">
        <v>3.7944</v>
      </c>
    </row>
    <row r="9" spans="1:9" x14ac:dyDescent="0.35">
      <c r="A9" s="38" t="s">
        <v>100</v>
      </c>
      <c r="B9" s="82">
        <v>35167.043478260865</v>
      </c>
      <c r="C9" s="11">
        <v>4947.6848217391298</v>
      </c>
      <c r="D9" s="10">
        <v>4169.9464782608684</v>
      </c>
      <c r="E9" s="11">
        <v>734.52219130434787</v>
      </c>
      <c r="F9" s="64">
        <v>6672</v>
      </c>
      <c r="G9" s="39">
        <v>0.62499197815660501</v>
      </c>
      <c r="H9" s="49">
        <v>2.7852564879725583</v>
      </c>
      <c r="I9" s="50">
        <v>3.7644000000000002</v>
      </c>
    </row>
    <row r="10" spans="1:9" x14ac:dyDescent="0.35">
      <c r="A10" s="38" t="s">
        <v>101</v>
      </c>
      <c r="B10" s="82">
        <v>35665.510869565216</v>
      </c>
      <c r="C10" s="11">
        <v>4786.8478478260877</v>
      </c>
      <c r="D10" s="10">
        <v>5163.3658369565228</v>
      </c>
      <c r="E10" s="11">
        <v>686.34622608695645</v>
      </c>
      <c r="F10" s="64">
        <v>6712.9999999999991</v>
      </c>
      <c r="G10" s="39">
        <v>0.76915921897162576</v>
      </c>
      <c r="H10" s="49">
        <v>2.8242230668460349</v>
      </c>
      <c r="I10" s="50">
        <v>3.7896999999999998</v>
      </c>
    </row>
    <row r="11" spans="1:9" x14ac:dyDescent="0.35">
      <c r="A11" s="9" t="s">
        <v>102</v>
      </c>
      <c r="B11" s="10">
        <v>34044.67032967032</v>
      </c>
      <c r="C11" s="11">
        <v>4437.879115384615</v>
      </c>
      <c r="D11" s="10">
        <v>4173.2056263736249</v>
      </c>
      <c r="E11" s="11">
        <v>654.84860439560441</v>
      </c>
      <c r="F11" s="64">
        <v>6703</v>
      </c>
      <c r="G11" s="39">
        <v>0.62802191518037997</v>
      </c>
      <c r="H11" s="49">
        <v>2.7382809043903751</v>
      </c>
      <c r="I11" s="50">
        <v>3.9178999999999999</v>
      </c>
    </row>
    <row r="12" spans="1:9" x14ac:dyDescent="0.35">
      <c r="A12" s="12" t="s">
        <v>103</v>
      </c>
      <c r="B12" s="13">
        <v>34559.076923076915</v>
      </c>
      <c r="C12" s="14">
        <v>4773.7911714285719</v>
      </c>
      <c r="D12" s="13">
        <v>4473.0342307692299</v>
      </c>
      <c r="E12" s="14">
        <v>761.11834615384623</v>
      </c>
      <c r="F12" s="65">
        <v>6685.666666666667</v>
      </c>
      <c r="G12" s="41">
        <v>0.66904834682692771</v>
      </c>
      <c r="H12" s="51">
        <v>2.7542155427670059</v>
      </c>
      <c r="I12" s="52">
        <v>3.8812000000000002</v>
      </c>
    </row>
    <row r="13" spans="1:9" x14ac:dyDescent="0.35">
      <c r="A13" s="37">
        <v>2566</v>
      </c>
      <c r="B13" s="81">
        <v>32986.536986301369</v>
      </c>
      <c r="C13" s="8">
        <v>4326.7616136986298</v>
      </c>
      <c r="D13" s="7">
        <v>4509.0455616438358</v>
      </c>
      <c r="E13" s="8">
        <v>645.98861780821926</v>
      </c>
      <c r="F13" s="63">
        <v>6576.666666666667</v>
      </c>
      <c r="G13" s="42">
        <v>0.68561260440605709</v>
      </c>
      <c r="H13" s="47">
        <v>2.7499841295731451</v>
      </c>
      <c r="I13" s="48">
        <v>3.8769999999999998</v>
      </c>
    </row>
    <row r="14" spans="1:9" x14ac:dyDescent="0.35">
      <c r="A14" s="38" t="s">
        <v>96</v>
      </c>
      <c r="B14" s="82">
        <v>34774.478260869568</v>
      </c>
      <c r="C14" s="11">
        <v>4465.9456652173913</v>
      </c>
      <c r="D14" s="10">
        <v>4603.7934347826076</v>
      </c>
      <c r="E14" s="11">
        <v>669.98944347826091</v>
      </c>
      <c r="F14" s="64">
        <v>6687.3333333333339</v>
      </c>
      <c r="G14" s="39">
        <v>0.68843486712929025</v>
      </c>
      <c r="H14" s="49">
        <v>2.7353607280055421</v>
      </c>
      <c r="I14" s="50">
        <v>3.8129</v>
      </c>
    </row>
    <row r="15" spans="1:9" x14ac:dyDescent="0.35">
      <c r="A15" s="38" t="s">
        <v>97</v>
      </c>
      <c r="B15" s="82">
        <v>34010.293478260872</v>
      </c>
      <c r="C15" s="11">
        <v>4351.8369130434785</v>
      </c>
      <c r="D15" s="10">
        <v>5035.9875543478265</v>
      </c>
      <c r="E15" s="11">
        <v>617.5557260869565</v>
      </c>
      <c r="F15" s="64">
        <v>6647.6666666666652</v>
      </c>
      <c r="G15" s="39">
        <v>0.75755717108978005</v>
      </c>
      <c r="H15" s="49">
        <v>2.8079061100627629</v>
      </c>
      <c r="I15" s="50">
        <v>3.9039999999999999</v>
      </c>
    </row>
    <row r="16" spans="1:9" x14ac:dyDescent="0.35">
      <c r="A16" s="9" t="s">
        <v>98</v>
      </c>
      <c r="B16" s="10">
        <v>31797.130836014814</v>
      </c>
      <c r="C16" s="11">
        <v>3994.0439626373627</v>
      </c>
      <c r="D16" s="10">
        <v>4239.5698156760373</v>
      </c>
      <c r="E16" s="11">
        <v>600.94817582417591</v>
      </c>
      <c r="F16" s="64">
        <v>6513.666666666667</v>
      </c>
      <c r="G16" s="39">
        <v>0.6508730078823044</v>
      </c>
      <c r="H16" s="49">
        <v>2.7445318018744613</v>
      </c>
      <c r="I16" s="50">
        <v>3.8618999999999999</v>
      </c>
    </row>
    <row r="17" spans="1:9" x14ac:dyDescent="0.35">
      <c r="A17" s="12" t="s">
        <v>99</v>
      </c>
      <c r="B17" s="13">
        <v>30784.544444444451</v>
      </c>
      <c r="C17" s="14">
        <v>4489.3777333333337</v>
      </c>
      <c r="D17" s="13">
        <v>4103.2582888888883</v>
      </c>
      <c r="E17" s="14">
        <v>697.93002222222219</v>
      </c>
      <c r="F17" s="65">
        <v>6466</v>
      </c>
      <c r="G17" s="41">
        <v>0.63458989930233345</v>
      </c>
      <c r="H17" s="51">
        <v>2.7132015915119361</v>
      </c>
      <c r="I17" s="52">
        <v>3.9036</v>
      </c>
    </row>
    <row r="18" spans="1:9" x14ac:dyDescent="0.35">
      <c r="A18" s="37">
        <v>2565</v>
      </c>
      <c r="B18" s="136">
        <v>31708.227397260278</v>
      </c>
      <c r="C18" s="8">
        <v>4036.8711835616436</v>
      </c>
      <c r="D18" s="7">
        <v>4731.6447297472687</v>
      </c>
      <c r="E18" s="8">
        <v>601.86877123287672</v>
      </c>
      <c r="F18" s="63">
        <v>6483.734482324594</v>
      </c>
      <c r="G18" s="42">
        <v>0.72977151403196361</v>
      </c>
      <c r="H18" s="47">
        <v>4.1188543731689649</v>
      </c>
      <c r="I18" s="48">
        <v>4.3662000000000001</v>
      </c>
    </row>
    <row r="19" spans="1:9" x14ac:dyDescent="0.35">
      <c r="A19" s="38" t="s">
        <v>92</v>
      </c>
      <c r="B19" s="132">
        <v>31634.315217391308</v>
      </c>
      <c r="C19" s="11">
        <v>4135.380452173913</v>
      </c>
      <c r="D19" s="10">
        <v>4391.1780971326161</v>
      </c>
      <c r="E19" s="11">
        <v>620.62334782608696</v>
      </c>
      <c r="F19" s="64">
        <v>6344.9609318996418</v>
      </c>
      <c r="G19" s="39">
        <v>0.69207330734783967</v>
      </c>
      <c r="H19" s="49">
        <v>2.9590407424580079</v>
      </c>
      <c r="I19" s="50">
        <v>3.9487000000000001</v>
      </c>
    </row>
    <row r="20" spans="1:9" x14ac:dyDescent="0.35">
      <c r="A20" s="38" t="s">
        <v>93</v>
      </c>
      <c r="B20" s="132">
        <v>32223.413043478256</v>
      </c>
      <c r="C20" s="11">
        <v>4059.7173695652173</v>
      </c>
      <c r="D20" s="10">
        <v>4806.059179569892</v>
      </c>
      <c r="E20" s="11">
        <v>566.22745217391298</v>
      </c>
      <c r="F20" s="64">
        <v>6304.5351254480283</v>
      </c>
      <c r="G20" s="39">
        <v>0.76231777346602569</v>
      </c>
      <c r="H20" s="49">
        <v>3.2267375447714506</v>
      </c>
      <c r="I20" s="50">
        <v>4.1677999999999997</v>
      </c>
    </row>
    <row r="21" spans="1:9" x14ac:dyDescent="0.35">
      <c r="A21" s="38" t="s">
        <v>94</v>
      </c>
      <c r="B21" s="132">
        <v>30319.468705207841</v>
      </c>
      <c r="C21" s="11">
        <v>3933.2637659340658</v>
      </c>
      <c r="D21" s="10">
        <v>4697.7097526881726</v>
      </c>
      <c r="E21" s="11">
        <v>543.34257142857143</v>
      </c>
      <c r="F21" s="64">
        <v>6768.0478494623658</v>
      </c>
      <c r="G21" s="39">
        <v>0.69280804848373378</v>
      </c>
      <c r="H21" s="49">
        <v>4.7630970935678594</v>
      </c>
      <c r="I21" s="50">
        <v>4.4317000000000002</v>
      </c>
    </row>
    <row r="22" spans="1:9" x14ac:dyDescent="0.35">
      <c r="A22" s="73" t="s">
        <v>95</v>
      </c>
      <c r="B22" s="133">
        <v>31406.222222222215</v>
      </c>
      <c r="C22" s="14">
        <v>4076.7555777777779</v>
      </c>
      <c r="D22" s="13">
        <v>5230.1175314316024</v>
      </c>
      <c r="E22" s="14">
        <v>678.21107777777775</v>
      </c>
      <c r="F22" s="65">
        <v>6565.8590437788025</v>
      </c>
      <c r="G22" s="41">
        <v>0.79656256653684565</v>
      </c>
      <c r="H22" s="51">
        <v>5.0999999999999996</v>
      </c>
      <c r="I22" s="52">
        <v>5</v>
      </c>
    </row>
    <row r="23" spans="1:9" x14ac:dyDescent="0.35">
      <c r="A23" s="6">
        <v>2564</v>
      </c>
      <c r="B23" s="7">
        <v>26723.460273972607</v>
      </c>
      <c r="C23" s="8">
        <v>2704.8547630136986</v>
      </c>
      <c r="D23" s="7">
        <v>3835.6638648924418</v>
      </c>
      <c r="E23" s="8">
        <v>433.4075808219178</v>
      </c>
      <c r="F23" s="63">
        <v>6391.4899159378247</v>
      </c>
      <c r="G23" s="42">
        <v>0.60012045944527381</v>
      </c>
      <c r="H23" s="47">
        <v>3.9</v>
      </c>
      <c r="I23" s="48">
        <v>5.0041000000000002</v>
      </c>
    </row>
    <row r="24" spans="1:9" x14ac:dyDescent="0.35">
      <c r="A24" s="9" t="s">
        <v>88</v>
      </c>
      <c r="B24" s="10">
        <v>30707.706521739132</v>
      </c>
      <c r="C24" s="11">
        <v>3396.543452173913</v>
      </c>
      <c r="D24" s="10">
        <v>4646.1898401534527</v>
      </c>
      <c r="E24" s="11">
        <v>494.2007304347826</v>
      </c>
      <c r="F24" s="64">
        <v>6643.6263304179665</v>
      </c>
      <c r="G24" s="39">
        <v>0.69934544916844377</v>
      </c>
      <c r="H24" s="49">
        <v>3.4</v>
      </c>
      <c r="I24" s="50">
        <v>4.8086000000000002</v>
      </c>
    </row>
    <row r="25" spans="1:9" x14ac:dyDescent="0.35">
      <c r="A25" s="9" t="s">
        <v>89</v>
      </c>
      <c r="B25" s="10">
        <v>25074.641304347824</v>
      </c>
      <c r="C25" s="11">
        <v>2449.5786902439022</v>
      </c>
      <c r="D25" s="10">
        <v>4660.980127241266</v>
      </c>
      <c r="E25" s="11">
        <v>474.43556097560975</v>
      </c>
      <c r="F25" s="64">
        <v>6570.333333333333</v>
      </c>
      <c r="G25" s="39">
        <v>0.70939781754978437</v>
      </c>
      <c r="H25" s="49">
        <v>5.9</v>
      </c>
      <c r="I25" s="50">
        <v>5.7103999999999999</v>
      </c>
    </row>
    <row r="26" spans="1:9" x14ac:dyDescent="0.35">
      <c r="A26" s="9" t="s">
        <v>90</v>
      </c>
      <c r="B26" s="10">
        <v>25864.021978021974</v>
      </c>
      <c r="C26" s="11">
        <v>2465.6483087912088</v>
      </c>
      <c r="D26" s="134">
        <v>3746.797785714286</v>
      </c>
      <c r="E26" s="11">
        <v>420.44004175824176</v>
      </c>
      <c r="F26" s="64">
        <v>6290</v>
      </c>
      <c r="G26" s="39">
        <v>0.59567532364297071</v>
      </c>
      <c r="H26" s="49">
        <v>4.3</v>
      </c>
      <c r="I26" s="50">
        <v>5.1542000000000003</v>
      </c>
    </row>
    <row r="27" spans="1:9" x14ac:dyDescent="0.35">
      <c r="A27" s="12" t="s">
        <v>91</v>
      </c>
      <c r="B27" s="13">
        <v>25205.777777777774</v>
      </c>
      <c r="C27" s="14">
        <v>2518.5111000000002</v>
      </c>
      <c r="D27" s="135">
        <v>2794.0974111111118</v>
      </c>
      <c r="E27" s="14">
        <v>351.75317777777781</v>
      </c>
      <c r="F27" s="65">
        <v>6062</v>
      </c>
      <c r="G27" s="41">
        <v>0.460920061219253</v>
      </c>
      <c r="H27" s="51">
        <v>2.7086999999999999</v>
      </c>
      <c r="I27" s="52">
        <v>4.4029999999999996</v>
      </c>
    </row>
    <row r="28" spans="1:9" x14ac:dyDescent="0.35">
      <c r="A28" s="6">
        <v>2563</v>
      </c>
      <c r="B28" s="7">
        <v>25960.483606557376</v>
      </c>
      <c r="C28" s="8">
        <v>2555.0791950819671</v>
      </c>
      <c r="D28" s="7">
        <v>3206.9396721311482</v>
      </c>
      <c r="E28" s="8">
        <v>403.15403606557373</v>
      </c>
      <c r="F28" s="63">
        <v>6103</v>
      </c>
      <c r="G28" s="42">
        <v>0.52041398792495674</v>
      </c>
      <c r="H28" s="47">
        <v>3</v>
      </c>
      <c r="I28" s="48">
        <v>4.0635000000000003</v>
      </c>
    </row>
    <row r="29" spans="1:9" x14ac:dyDescent="0.35">
      <c r="A29" s="9" t="s">
        <v>83</v>
      </c>
      <c r="B29" s="10">
        <v>27235.173913043487</v>
      </c>
      <c r="C29" s="11">
        <v>2455.2173652173915</v>
      </c>
      <c r="D29" s="10">
        <v>3546.8438043478268</v>
      </c>
      <c r="E29" s="11">
        <v>377.71473478260867</v>
      </c>
      <c r="F29" s="64">
        <v>6103</v>
      </c>
      <c r="G29" s="39">
        <v>0.56970180114555202</v>
      </c>
      <c r="H29" s="49">
        <v>3.1</v>
      </c>
      <c r="I29" s="50">
        <v>4.5511999999999997</v>
      </c>
    </row>
    <row r="30" spans="1:9" x14ac:dyDescent="0.35">
      <c r="A30" s="9" t="s">
        <v>84</v>
      </c>
      <c r="B30" s="10">
        <v>26258.510869565209</v>
      </c>
      <c r="C30" s="11">
        <v>2299.880413043476</v>
      </c>
      <c r="D30" s="10">
        <v>2997.2576086956519</v>
      </c>
      <c r="E30" s="11">
        <v>298.68714319263802</v>
      </c>
      <c r="F30" s="64">
        <v>6125</v>
      </c>
      <c r="G30" s="39">
        <v>0.47523905856255544</v>
      </c>
      <c r="H30" s="49">
        <v>2.9</v>
      </c>
      <c r="I30" s="50">
        <v>3.94</v>
      </c>
    </row>
    <row r="31" spans="1:9" x14ac:dyDescent="0.35">
      <c r="A31" s="9" t="s">
        <v>85</v>
      </c>
      <c r="B31" s="10">
        <v>21554.02197802197</v>
      </c>
      <c r="C31" s="11">
        <v>1948.4802</v>
      </c>
      <c r="D31" s="10">
        <v>2451.081538461538</v>
      </c>
      <c r="E31" s="11">
        <v>281.37211111111111</v>
      </c>
      <c r="F31" s="64">
        <v>6085</v>
      </c>
      <c r="G31" s="39">
        <v>0.38796755848916903</v>
      </c>
      <c r="H31" s="49">
        <v>3.2</v>
      </c>
      <c r="I31" s="50">
        <v>4.3118999999999996</v>
      </c>
    </row>
    <row r="32" spans="1:9" x14ac:dyDescent="0.35">
      <c r="A32" s="12" t="s">
        <v>86</v>
      </c>
      <c r="B32" s="13">
        <v>28821.923076923074</v>
      </c>
      <c r="C32" s="14">
        <v>3944.9780494505494</v>
      </c>
      <c r="D32" s="13">
        <v>3836.9415506715504</v>
      </c>
      <c r="E32" s="14">
        <v>656.30432087912095</v>
      </c>
      <c r="F32" s="65">
        <v>6091</v>
      </c>
      <c r="G32" s="41">
        <v>0.60796960025690949</v>
      </c>
      <c r="H32" s="51">
        <v>2.6627999999999998</v>
      </c>
      <c r="I32" s="52">
        <v>3.8043999999999998</v>
      </c>
    </row>
    <row r="33" spans="1:9" x14ac:dyDescent="0.35">
      <c r="A33" s="6">
        <v>2562</v>
      </c>
      <c r="B33" s="7">
        <v>30163.356164383564</v>
      </c>
      <c r="C33" s="8">
        <v>4078.484883561644</v>
      </c>
      <c r="D33" s="7">
        <v>4195.1215342465766</v>
      </c>
      <c r="E33" s="8">
        <v>683</v>
      </c>
      <c r="F33" s="63">
        <v>6198</v>
      </c>
      <c r="G33" s="42">
        <v>0.67</v>
      </c>
      <c r="H33" s="47">
        <v>2.7075999999999998</v>
      </c>
      <c r="I33" s="48">
        <v>3.8980999999999999</v>
      </c>
    </row>
    <row r="34" spans="1:9" x14ac:dyDescent="0.35">
      <c r="A34" s="9" t="s">
        <v>79</v>
      </c>
      <c r="B34" s="10">
        <v>30459.184782608692</v>
      </c>
      <c r="C34" s="11">
        <v>4104.293443478261</v>
      </c>
      <c r="D34" s="10">
        <v>4136.4754347826074</v>
      </c>
      <c r="E34" s="11">
        <v>678.13700434782618</v>
      </c>
      <c r="F34" s="64">
        <v>6198</v>
      </c>
      <c r="G34" s="39">
        <v>0.66</v>
      </c>
      <c r="H34" s="49">
        <v>2.6958000000000002</v>
      </c>
      <c r="I34" s="50">
        <v>3.8382000000000001</v>
      </c>
    </row>
    <row r="35" spans="1:9" x14ac:dyDescent="0.35">
      <c r="A35" s="9" t="s">
        <v>80</v>
      </c>
      <c r="B35" s="10">
        <v>31088.554347826088</v>
      </c>
      <c r="C35" s="11">
        <v>3909.1848</v>
      </c>
      <c r="D35" s="10">
        <v>4613.9071213569068</v>
      </c>
      <c r="E35" s="11">
        <v>617.14859999999999</v>
      </c>
      <c r="F35" s="64">
        <v>6207</v>
      </c>
      <c r="G35" s="39">
        <v>0.70865956563767418</v>
      </c>
      <c r="H35" s="49">
        <v>2.7</v>
      </c>
      <c r="I35" s="50">
        <v>3.9464000000000001</v>
      </c>
    </row>
    <row r="36" spans="1:9" x14ac:dyDescent="0.35">
      <c r="A36" s="9" t="s">
        <v>81</v>
      </c>
      <c r="B36" s="10">
        <f>'[1]Operational QTR'!$B$13</f>
        <v>35695.890109890111</v>
      </c>
      <c r="C36" s="11">
        <v>3842.0879</v>
      </c>
      <c r="D36" s="10">
        <f>'[1]Operational QTR'!$G$13</f>
        <v>4067.0754725274724</v>
      </c>
      <c r="E36" s="11">
        <v>607.79210795604411</v>
      </c>
      <c r="F36" s="64">
        <v>6032</v>
      </c>
      <c r="G36" s="39">
        <v>0.59812410277057182</v>
      </c>
      <c r="H36" s="49">
        <v>2.7</v>
      </c>
      <c r="I36" s="50">
        <v>3.9651999999999998</v>
      </c>
    </row>
    <row r="37" spans="1:9" x14ac:dyDescent="0.35">
      <c r="A37" s="12" t="s">
        <v>82</v>
      </c>
      <c r="B37" s="13">
        <v>29909.133333333335</v>
      </c>
      <c r="C37" s="14">
        <v>4390.6332999999995</v>
      </c>
      <c r="D37" s="13">
        <v>4271.027011366542</v>
      </c>
      <c r="E37" s="14">
        <v>788.29740000000004</v>
      </c>
      <c r="F37" s="65">
        <v>6055</v>
      </c>
      <c r="G37" s="41">
        <v>0.69050887200660627</v>
      </c>
      <c r="H37" s="51">
        <v>2.7</v>
      </c>
      <c r="I37" s="52">
        <v>3.8523000000000001</v>
      </c>
    </row>
    <row r="38" spans="1:9" x14ac:dyDescent="0.35">
      <c r="A38" s="6">
        <v>2561</v>
      </c>
      <c r="B38" s="7">
        <v>29043.052054794516</v>
      </c>
      <c r="C38" s="8">
        <v>4002.8904000000002</v>
      </c>
      <c r="D38" s="7">
        <v>4019.8691855085553</v>
      </c>
      <c r="E38" s="8">
        <v>635.96585616438358</v>
      </c>
      <c r="F38" s="63">
        <v>6074</v>
      </c>
      <c r="G38" s="42">
        <v>0.6583254235208682</v>
      </c>
      <c r="H38" s="47">
        <v>2.7</v>
      </c>
      <c r="I38" s="48">
        <v>3.6934999999999998</v>
      </c>
    </row>
    <row r="39" spans="1:9" x14ac:dyDescent="0.35">
      <c r="A39" s="9" t="s">
        <v>14</v>
      </c>
      <c r="B39" s="10">
        <v>29057.608695652169</v>
      </c>
      <c r="C39" s="11">
        <v>4011.6522</v>
      </c>
      <c r="D39" s="10">
        <v>3741.6048913043487</v>
      </c>
      <c r="E39" s="11">
        <v>643.12070000000006</v>
      </c>
      <c r="F39" s="64">
        <v>6074</v>
      </c>
      <c r="G39" s="39">
        <v>0.61346394248710368</v>
      </c>
      <c r="H39" s="49">
        <v>2.7</v>
      </c>
      <c r="I39" s="50">
        <v>3.5861000000000001</v>
      </c>
    </row>
    <row r="40" spans="1:9" x14ac:dyDescent="0.35">
      <c r="A40" s="9" t="s">
        <v>15</v>
      </c>
      <c r="B40" s="10">
        <v>29838.804347826081</v>
      </c>
      <c r="C40" s="11">
        <v>3930.619565217391</v>
      </c>
      <c r="D40" s="10">
        <v>4419.4085869565215</v>
      </c>
      <c r="E40" s="11">
        <v>577</v>
      </c>
      <c r="F40" s="64">
        <v>6022</v>
      </c>
      <c r="G40" s="39">
        <v>0.73</v>
      </c>
      <c r="H40" s="49">
        <v>2.8</v>
      </c>
      <c r="I40" s="50">
        <v>3.7012</v>
      </c>
    </row>
    <row r="41" spans="1:9" x14ac:dyDescent="0.35">
      <c r="A41" s="9" t="s">
        <v>16</v>
      </c>
      <c r="B41" s="10">
        <v>28317.494505494506</v>
      </c>
      <c r="C41" s="11">
        <v>3732.3452292817683</v>
      </c>
      <c r="D41" s="10">
        <v>3647.7281318681321</v>
      </c>
      <c r="E41" s="11">
        <v>562.77047032967039</v>
      </c>
      <c r="F41" s="64">
        <f>'[1]Operational QTR'!$T$13</f>
        <v>6701.6666666666661</v>
      </c>
      <c r="G41" s="39">
        <v>0.61472404680043102</v>
      </c>
      <c r="H41" s="49">
        <v>2.7</v>
      </c>
      <c r="I41" s="50">
        <v>3.78</v>
      </c>
    </row>
    <row r="42" spans="1:9" x14ac:dyDescent="0.35">
      <c r="A42" s="12" t="s">
        <v>17</v>
      </c>
      <c r="B42" s="13">
        <v>28903.544444444451</v>
      </c>
      <c r="C42" s="14">
        <v>4399.0778</v>
      </c>
      <c r="D42" s="13">
        <v>4313.782444444445</v>
      </c>
      <c r="E42" s="14">
        <v>761.48299999999995</v>
      </c>
      <c r="F42" s="65">
        <v>5990</v>
      </c>
      <c r="G42" s="41">
        <v>0.70616176757558913</v>
      </c>
      <c r="H42" s="51">
        <v>2.6</v>
      </c>
      <c r="I42" s="52">
        <v>3.6061000000000001</v>
      </c>
    </row>
    <row r="43" spans="1:9" x14ac:dyDescent="0.35">
      <c r="A43" s="6">
        <v>2560</v>
      </c>
      <c r="B43" s="7">
        <v>27651.648495711175</v>
      </c>
      <c r="C43" s="8">
        <v>3762.7424999999998</v>
      </c>
      <c r="D43" s="7">
        <v>3816.8959156318015</v>
      </c>
      <c r="E43" s="8">
        <v>598.79430821917811</v>
      </c>
      <c r="F43" s="63">
        <v>5884</v>
      </c>
      <c r="G43" s="42">
        <v>0.63575596431568426</v>
      </c>
      <c r="H43" s="47">
        <v>2.8</v>
      </c>
      <c r="I43" s="48">
        <v>3.6238999999999999</v>
      </c>
    </row>
    <row r="44" spans="1:9" x14ac:dyDescent="0.35">
      <c r="A44" s="9" t="s">
        <v>18</v>
      </c>
      <c r="B44" s="10">
        <v>28066.902173913048</v>
      </c>
      <c r="C44" s="11">
        <v>3770.6957000000002</v>
      </c>
      <c r="D44" s="10">
        <v>3814.1164130434781</v>
      </c>
      <c r="E44" s="11">
        <v>612.75138695652174</v>
      </c>
      <c r="F44" s="64">
        <v>5884</v>
      </c>
      <c r="G44" s="39">
        <v>0.63251127726627854</v>
      </c>
      <c r="H44" s="49">
        <v>2.7</v>
      </c>
      <c r="I44" s="50">
        <v>3.6080999999999999</v>
      </c>
    </row>
    <row r="45" spans="1:9" x14ac:dyDescent="0.35">
      <c r="A45" s="9" t="s">
        <v>19</v>
      </c>
      <c r="B45" s="10">
        <v>29310.913043478256</v>
      </c>
      <c r="C45" s="11">
        <v>3845.4304347826092</v>
      </c>
      <c r="D45" s="10">
        <v>4414.169673913043</v>
      </c>
      <c r="E45" s="11">
        <v>562.9504391304348</v>
      </c>
      <c r="F45" s="64">
        <v>5946</v>
      </c>
      <c r="G45" s="39">
        <v>0.72788323004869904</v>
      </c>
      <c r="H45" s="49">
        <v>2.8</v>
      </c>
      <c r="I45" s="50">
        <v>3.4962</v>
      </c>
    </row>
    <row r="46" spans="1:9" x14ac:dyDescent="0.35">
      <c r="A46" s="9" t="s">
        <v>20</v>
      </c>
      <c r="B46" s="10">
        <v>26440.494505494498</v>
      </c>
      <c r="C46" s="11">
        <v>3527.3845956043956</v>
      </c>
      <c r="D46" s="10">
        <v>3462.1040036630038</v>
      </c>
      <c r="E46" s="11">
        <v>533</v>
      </c>
      <c r="F46" s="64">
        <v>5852</v>
      </c>
      <c r="G46" s="39">
        <v>0.58413680304657767</v>
      </c>
      <c r="H46" s="49">
        <v>2.8</v>
      </c>
      <c r="I46" s="50">
        <v>3.7557</v>
      </c>
    </row>
    <row r="47" spans="1:9" x14ac:dyDescent="0.35">
      <c r="A47" s="12" t="s">
        <v>21</v>
      </c>
      <c r="B47" s="13">
        <v>26590.366666666661</v>
      </c>
      <c r="C47" s="14">
        <v>3999.5333111111113</v>
      </c>
      <c r="D47" s="13">
        <v>3575.1979999999994</v>
      </c>
      <c r="E47" s="14">
        <v>687.76888888888891</v>
      </c>
      <c r="F47" s="65">
        <v>5867</v>
      </c>
      <c r="G47" s="41">
        <v>0.60937412647008693</v>
      </c>
      <c r="H47" s="51">
        <v>2.8</v>
      </c>
      <c r="I47" s="52">
        <v>3.6303999999999998</v>
      </c>
    </row>
    <row r="48" spans="1:9" x14ac:dyDescent="0.35">
      <c r="A48" s="6">
        <v>2559</v>
      </c>
      <c r="B48" s="7">
        <v>27102.295081967215</v>
      </c>
      <c r="C48" s="8">
        <v>3681.7424999999998</v>
      </c>
      <c r="D48" s="7">
        <v>3895.6217486338796</v>
      </c>
      <c r="E48" s="8">
        <v>580.1309</v>
      </c>
      <c r="F48" s="63">
        <v>5826</v>
      </c>
      <c r="G48" s="42">
        <v>0.66866147419050459</v>
      </c>
      <c r="H48" s="47">
        <v>2.9</v>
      </c>
      <c r="I48" s="48">
        <v>3.6168</v>
      </c>
    </row>
    <row r="49" spans="1:9" x14ac:dyDescent="0.35">
      <c r="A49" s="9" t="s">
        <v>22</v>
      </c>
      <c r="B49" s="10">
        <v>27596.706521739125</v>
      </c>
      <c r="C49" s="11">
        <v>3666.3696</v>
      </c>
      <c r="D49" s="10">
        <v>3904.7735869565217</v>
      </c>
      <c r="E49" s="11">
        <v>577</v>
      </c>
      <c r="F49" s="64">
        <v>5826</v>
      </c>
      <c r="G49" s="39">
        <v>0.66502197793996909</v>
      </c>
      <c r="H49" s="49">
        <v>2.8</v>
      </c>
      <c r="I49" s="50">
        <v>3.3797999999999999</v>
      </c>
    </row>
    <row r="50" spans="1:9" x14ac:dyDescent="0.35">
      <c r="A50" s="9" t="s">
        <v>23</v>
      </c>
      <c r="B50" s="10">
        <v>28231.836956521736</v>
      </c>
      <c r="C50" s="11">
        <v>3826.3</v>
      </c>
      <c r="D50" s="10">
        <v>4318.1704347826089</v>
      </c>
      <c r="E50" s="11">
        <v>544.56410000000005</v>
      </c>
      <c r="F50" s="64">
        <v>5805</v>
      </c>
      <c r="G50" s="39">
        <v>0.73264550485182911</v>
      </c>
      <c r="H50" s="49">
        <v>2.9</v>
      </c>
      <c r="I50" s="50">
        <v>3.49</v>
      </c>
    </row>
    <row r="51" spans="1:9" x14ac:dyDescent="0.35">
      <c r="A51" s="9" t="s">
        <v>24</v>
      </c>
      <c r="B51" s="10">
        <v>25523</v>
      </c>
      <c r="C51" s="11">
        <v>3326.9560000000001</v>
      </c>
      <c r="D51" s="10">
        <v>3399</v>
      </c>
      <c r="E51" s="11">
        <v>505.59559999999999</v>
      </c>
      <c r="F51" s="64">
        <v>5805</v>
      </c>
      <c r="G51" s="39">
        <v>0.6</v>
      </c>
      <c r="H51" s="49">
        <v>2.7</v>
      </c>
      <c r="I51" s="50">
        <v>3.7</v>
      </c>
    </row>
    <row r="52" spans="1:9" x14ac:dyDescent="0.35">
      <c r="A52" s="12" t="s">
        <v>25</v>
      </c>
      <c r="B52" s="13">
        <v>27077.164835164829</v>
      </c>
      <c r="C52" s="14">
        <v>3814.7692000000002</v>
      </c>
      <c r="D52" s="13">
        <v>4014.7681454772073</v>
      </c>
      <c r="E52" s="14">
        <v>683.73</v>
      </c>
      <c r="F52" s="65">
        <v>5805</v>
      </c>
      <c r="G52" s="41">
        <v>0.69</v>
      </c>
      <c r="H52" s="51">
        <v>2.9</v>
      </c>
      <c r="I52" s="52">
        <v>3.85</v>
      </c>
    </row>
    <row r="53" spans="1:9" x14ac:dyDescent="0.35">
      <c r="A53" s="6">
        <v>2558</v>
      </c>
      <c r="B53" s="7">
        <v>25430.539710286666</v>
      </c>
      <c r="C53" s="8">
        <v>3352</v>
      </c>
      <c r="D53" s="7">
        <v>3763</v>
      </c>
      <c r="E53" s="8">
        <v>568</v>
      </c>
      <c r="F53" s="63">
        <v>5674</v>
      </c>
      <c r="G53" s="42">
        <v>0.66</v>
      </c>
      <c r="H53" s="47">
        <v>2.8</v>
      </c>
      <c r="I53" s="48">
        <v>4.0999999999999996</v>
      </c>
    </row>
    <row r="54" spans="1:9" x14ac:dyDescent="0.35">
      <c r="A54" s="9" t="s">
        <v>26</v>
      </c>
      <c r="B54" s="10">
        <v>26417</v>
      </c>
      <c r="C54" s="11">
        <v>3402.87</v>
      </c>
      <c r="D54" s="10">
        <v>3894</v>
      </c>
      <c r="E54" s="11">
        <v>582</v>
      </c>
      <c r="F54" s="64">
        <v>5674</v>
      </c>
      <c r="G54" s="39">
        <v>0.69866253007616741</v>
      </c>
      <c r="H54" s="49">
        <v>2.9</v>
      </c>
      <c r="I54" s="50">
        <v>4.0199999999999996</v>
      </c>
    </row>
    <row r="55" spans="1:9" x14ac:dyDescent="0.35">
      <c r="A55" s="9" t="s">
        <v>27</v>
      </c>
      <c r="B55" s="10">
        <v>25827.67391304348</v>
      </c>
      <c r="C55" s="11">
        <v>3586.7609000000002</v>
      </c>
      <c r="D55" s="10">
        <v>3964</v>
      </c>
      <c r="E55" s="11">
        <v>512.09789999999998</v>
      </c>
      <c r="F55" s="64">
        <v>5674</v>
      </c>
      <c r="G55" s="39">
        <v>0.69866253007616741</v>
      </c>
      <c r="H55" s="49">
        <v>2.8</v>
      </c>
      <c r="I55" s="50">
        <v>3.97</v>
      </c>
    </row>
    <row r="56" spans="1:9" x14ac:dyDescent="0.35">
      <c r="A56" s="9" t="s">
        <v>28</v>
      </c>
      <c r="B56" s="10">
        <v>24326.553113553113</v>
      </c>
      <c r="C56" s="11">
        <v>3212.85</v>
      </c>
      <c r="D56" s="10">
        <v>3359</v>
      </c>
      <c r="E56" s="11">
        <v>496.19</v>
      </c>
      <c r="F56" s="64">
        <v>5534</v>
      </c>
      <c r="G56" s="39">
        <v>0.60699999999999998</v>
      </c>
      <c r="H56" s="49">
        <v>2.7989999999999999</v>
      </c>
      <c r="I56" s="50">
        <v>4.3</v>
      </c>
    </row>
    <row r="57" spans="1:9" x14ac:dyDescent="0.35">
      <c r="A57" s="12" t="s">
        <v>29</v>
      </c>
      <c r="B57" s="13">
        <v>24709.411111111112</v>
      </c>
      <c r="C57" s="14">
        <v>3627.57</v>
      </c>
      <c r="D57" s="13">
        <v>3618.461777777778</v>
      </c>
      <c r="E57" s="14">
        <v>651.6</v>
      </c>
      <c r="F57" s="65">
        <v>5507</v>
      </c>
      <c r="G57" s="41">
        <v>0.66</v>
      </c>
      <c r="H57" s="51">
        <v>2.83</v>
      </c>
      <c r="I57" s="52">
        <v>4.09</v>
      </c>
    </row>
    <row r="58" spans="1:9" x14ac:dyDescent="0.35">
      <c r="A58" s="6">
        <v>2557</v>
      </c>
      <c r="B58" s="7">
        <v>24044</v>
      </c>
      <c r="C58" s="8">
        <v>3149.89</v>
      </c>
      <c r="D58" s="7">
        <v>3494</v>
      </c>
      <c r="E58" s="8">
        <v>525.74</v>
      </c>
      <c r="F58" s="63">
        <v>5380</v>
      </c>
      <c r="G58" s="42">
        <v>0.65</v>
      </c>
      <c r="H58" s="47">
        <v>2.81</v>
      </c>
      <c r="I58" s="48">
        <v>3.9</v>
      </c>
    </row>
    <row r="59" spans="1:9" x14ac:dyDescent="0.35">
      <c r="A59" s="9" t="s">
        <v>30</v>
      </c>
      <c r="B59" s="10">
        <v>24125</v>
      </c>
      <c r="C59" s="11">
        <v>3353.42</v>
      </c>
      <c r="D59" s="10">
        <v>3492</v>
      </c>
      <c r="E59" s="11">
        <v>535.26</v>
      </c>
      <c r="F59" s="64">
        <v>5380</v>
      </c>
      <c r="G59" s="39">
        <v>0.63</v>
      </c>
      <c r="H59" s="49">
        <v>2.83</v>
      </c>
      <c r="I59" s="50">
        <v>4.2</v>
      </c>
    </row>
    <row r="60" spans="1:9" x14ac:dyDescent="0.35">
      <c r="A60" s="9" t="s">
        <v>31</v>
      </c>
      <c r="B60" s="10">
        <v>24220.602451433853</v>
      </c>
      <c r="C60" s="11">
        <v>3074.51</v>
      </c>
      <c r="D60" s="10">
        <v>3573</v>
      </c>
      <c r="E60" s="11">
        <v>492.16</v>
      </c>
      <c r="F60" s="64">
        <v>4922</v>
      </c>
      <c r="G60" s="39">
        <v>0.72592442096708654</v>
      </c>
      <c r="H60" s="49">
        <v>2.82</v>
      </c>
      <c r="I60" s="50">
        <v>3.8</v>
      </c>
    </row>
    <row r="61" spans="1:9" x14ac:dyDescent="0.35">
      <c r="A61" s="9" t="s">
        <v>32</v>
      </c>
      <c r="B61" s="10">
        <v>21911</v>
      </c>
      <c r="C61" s="11">
        <v>2986.3</v>
      </c>
      <c r="D61" s="10">
        <v>2976</v>
      </c>
      <c r="E61" s="11">
        <v>490.04</v>
      </c>
      <c r="F61" s="64">
        <v>4707</v>
      </c>
      <c r="G61" s="39">
        <v>0.63</v>
      </c>
      <c r="H61" s="49">
        <v>2.86</v>
      </c>
      <c r="I61" s="50">
        <v>3.8</v>
      </c>
    </row>
    <row r="62" spans="1:9" x14ac:dyDescent="0.35">
      <c r="A62" s="12" t="s">
        <v>33</v>
      </c>
      <c r="B62" s="13">
        <v>22811</v>
      </c>
      <c r="C62" s="14">
        <v>3183</v>
      </c>
      <c r="D62" s="13">
        <v>3394</v>
      </c>
      <c r="E62" s="14">
        <v>585.5</v>
      </c>
      <c r="F62" s="65">
        <v>4665</v>
      </c>
      <c r="G62" s="41">
        <v>0.72754555198285098</v>
      </c>
      <c r="H62" s="51">
        <v>2.8</v>
      </c>
      <c r="I62" s="52">
        <v>4.0199999999999996</v>
      </c>
    </row>
    <row r="63" spans="1:9" x14ac:dyDescent="0.35">
      <c r="A63" s="6">
        <v>2556</v>
      </c>
      <c r="B63" s="7">
        <v>22077</v>
      </c>
      <c r="C63" s="8">
        <v>2704.17</v>
      </c>
      <c r="D63" s="31">
        <v>3074</v>
      </c>
      <c r="E63" s="66">
        <v>475</v>
      </c>
      <c r="F63" s="63">
        <v>4652</v>
      </c>
      <c r="G63" s="42">
        <v>0.66</v>
      </c>
      <c r="H63" s="47">
        <v>3</v>
      </c>
      <c r="I63" s="48">
        <v>4.0999999999999996</v>
      </c>
    </row>
    <row r="64" spans="1:9" x14ac:dyDescent="0.35">
      <c r="A64" s="9" t="s">
        <v>34</v>
      </c>
      <c r="B64" s="10">
        <v>22675</v>
      </c>
      <c r="C64" s="11">
        <v>2811.07</v>
      </c>
      <c r="D64" s="32">
        <v>3056</v>
      </c>
      <c r="E64" s="67">
        <v>470</v>
      </c>
      <c r="F64" s="64">
        <v>4652</v>
      </c>
      <c r="G64" s="39">
        <v>0.65692175408426479</v>
      </c>
      <c r="H64" s="49">
        <v>3</v>
      </c>
      <c r="I64" s="50">
        <v>4</v>
      </c>
    </row>
    <row r="65" spans="1:9" x14ac:dyDescent="0.35">
      <c r="A65" s="9" t="s">
        <v>35</v>
      </c>
      <c r="B65" s="10">
        <v>22908</v>
      </c>
      <c r="C65" s="11">
        <v>2563</v>
      </c>
      <c r="D65" s="32">
        <v>3337</v>
      </c>
      <c r="E65" s="67">
        <v>398.67020000000002</v>
      </c>
      <c r="F65" s="64">
        <v>4421</v>
      </c>
      <c r="G65" s="39">
        <v>0.75</v>
      </c>
      <c r="H65" s="49">
        <v>3</v>
      </c>
      <c r="I65" s="50">
        <v>3.9</v>
      </c>
    </row>
    <row r="66" spans="1:9" x14ac:dyDescent="0.35">
      <c r="A66" s="9" t="s">
        <v>36</v>
      </c>
      <c r="B66" s="10">
        <v>21033</v>
      </c>
      <c r="C66" s="11">
        <v>2506.73</v>
      </c>
      <c r="D66" s="32">
        <v>2855</v>
      </c>
      <c r="E66" s="67">
        <v>434.97</v>
      </c>
      <c r="F66" s="64">
        <v>4308</v>
      </c>
      <c r="G66" s="39">
        <v>0.65</v>
      </c>
      <c r="H66" s="49">
        <v>3</v>
      </c>
      <c r="I66" s="50">
        <v>4.3</v>
      </c>
    </row>
    <row r="67" spans="1:9" x14ac:dyDescent="0.35">
      <c r="A67" s="12" t="s">
        <v>37</v>
      </c>
      <c r="B67" s="13">
        <v>21674</v>
      </c>
      <c r="C67" s="14">
        <v>2939</v>
      </c>
      <c r="D67" s="33">
        <v>3120</v>
      </c>
      <c r="E67" s="68">
        <v>575</v>
      </c>
      <c r="F67" s="65">
        <v>4308</v>
      </c>
      <c r="G67" s="41">
        <v>0.73</v>
      </c>
      <c r="H67" s="51">
        <v>3</v>
      </c>
      <c r="I67" s="52">
        <v>4.0999999999999996</v>
      </c>
    </row>
    <row r="68" spans="1:9" x14ac:dyDescent="0.35">
      <c r="A68" s="15">
        <v>2555</v>
      </c>
      <c r="B68" s="16">
        <v>20768</v>
      </c>
      <c r="C68" s="17">
        <v>2578.0500000000002</v>
      </c>
      <c r="D68" s="16">
        <v>2906</v>
      </c>
      <c r="E68" s="17">
        <v>443</v>
      </c>
      <c r="F68" s="35">
        <v>4285</v>
      </c>
      <c r="G68" s="69">
        <v>0.68</v>
      </c>
      <c r="H68" s="53">
        <v>3</v>
      </c>
      <c r="I68" s="54">
        <v>4</v>
      </c>
    </row>
    <row r="69" spans="1:9" x14ac:dyDescent="0.35">
      <c r="A69" s="19" t="s">
        <v>38</v>
      </c>
      <c r="B69" s="20">
        <v>21491</v>
      </c>
      <c r="C69" s="21">
        <v>2862.53</v>
      </c>
      <c r="D69" s="20">
        <v>3053</v>
      </c>
      <c r="E69" s="21">
        <v>462</v>
      </c>
      <c r="F69" s="18">
        <v>4285</v>
      </c>
      <c r="G69" s="70">
        <v>0.71248541423570599</v>
      </c>
      <c r="H69" s="55">
        <v>2.8</v>
      </c>
      <c r="I69" s="56">
        <v>3.8</v>
      </c>
    </row>
    <row r="70" spans="1:9" x14ac:dyDescent="0.35">
      <c r="A70" s="19" t="s">
        <v>39</v>
      </c>
      <c r="B70" s="20">
        <v>21711</v>
      </c>
      <c r="C70" s="22">
        <v>2378</v>
      </c>
      <c r="D70" s="20">
        <v>3248</v>
      </c>
      <c r="E70" s="22">
        <v>399</v>
      </c>
      <c r="F70" s="20">
        <v>4265</v>
      </c>
      <c r="G70" s="71">
        <v>0.77</v>
      </c>
      <c r="H70" s="57">
        <v>2.9</v>
      </c>
      <c r="I70" s="58">
        <v>4.0999999999999996</v>
      </c>
    </row>
    <row r="71" spans="1:9" x14ac:dyDescent="0.35">
      <c r="A71" s="19" t="s">
        <v>40</v>
      </c>
      <c r="B71" s="20">
        <v>19741</v>
      </c>
      <c r="C71" s="22">
        <v>2718</v>
      </c>
      <c r="D71" s="20">
        <v>2646</v>
      </c>
      <c r="E71" s="22">
        <v>403</v>
      </c>
      <c r="F71" s="20">
        <v>4140</v>
      </c>
      <c r="G71" s="71">
        <v>0.64</v>
      </c>
      <c r="H71" s="55">
        <v>3</v>
      </c>
      <c r="I71" s="58">
        <v>4.4000000000000004</v>
      </c>
    </row>
    <row r="72" spans="1:9" x14ac:dyDescent="0.35">
      <c r="A72" s="23" t="s">
        <v>41</v>
      </c>
      <c r="B72" s="24">
        <v>20015</v>
      </c>
      <c r="C72" s="25">
        <v>2718</v>
      </c>
      <c r="D72" s="24">
        <v>2735</v>
      </c>
      <c r="E72" s="25">
        <v>501</v>
      </c>
      <c r="F72" s="24">
        <v>3982</v>
      </c>
      <c r="G72" s="72">
        <v>0.69</v>
      </c>
      <c r="H72" s="59">
        <v>2.9</v>
      </c>
      <c r="I72" s="60">
        <v>4</v>
      </c>
    </row>
    <row r="73" spans="1:9" x14ac:dyDescent="0.35">
      <c r="A73" s="26">
        <v>2554</v>
      </c>
      <c r="B73" s="16">
        <v>19398</v>
      </c>
      <c r="C73" s="17">
        <v>2205</v>
      </c>
      <c r="D73" s="16">
        <v>2665</v>
      </c>
      <c r="E73" s="17">
        <v>372</v>
      </c>
      <c r="F73" s="35">
        <v>4012</v>
      </c>
      <c r="G73" s="69">
        <v>0.67</v>
      </c>
      <c r="H73" s="53">
        <v>3</v>
      </c>
      <c r="I73" s="54">
        <v>4</v>
      </c>
    </row>
    <row r="74" spans="1:9" x14ac:dyDescent="0.35">
      <c r="A74" s="27" t="s">
        <v>42</v>
      </c>
      <c r="B74" s="28">
        <v>19076</v>
      </c>
      <c r="C74" s="21">
        <v>2106</v>
      </c>
      <c r="D74" s="28">
        <v>2680</v>
      </c>
      <c r="E74" s="21">
        <v>358</v>
      </c>
      <c r="F74" s="18">
        <v>4012</v>
      </c>
      <c r="G74" s="70">
        <v>0.68</v>
      </c>
      <c r="H74" s="55">
        <v>3</v>
      </c>
      <c r="I74" s="56">
        <v>4</v>
      </c>
    </row>
    <row r="75" spans="1:9" x14ac:dyDescent="0.35">
      <c r="A75" s="27" t="s">
        <v>43</v>
      </c>
      <c r="B75" s="28">
        <v>20476</v>
      </c>
      <c r="C75" s="22">
        <v>2199</v>
      </c>
      <c r="D75" s="28">
        <v>2958</v>
      </c>
      <c r="E75" s="22">
        <v>340</v>
      </c>
      <c r="F75" s="20">
        <v>4059</v>
      </c>
      <c r="G75" s="71">
        <v>0.73</v>
      </c>
      <c r="H75" s="55">
        <v>2.8</v>
      </c>
      <c r="I75" s="58">
        <v>3.8</v>
      </c>
    </row>
    <row r="76" spans="1:9" x14ac:dyDescent="0.35">
      <c r="A76" s="27" t="s">
        <v>44</v>
      </c>
      <c r="B76" s="28">
        <v>19556</v>
      </c>
      <c r="C76" s="22">
        <v>2098</v>
      </c>
      <c r="D76" s="28">
        <v>2457</v>
      </c>
      <c r="E76" s="22">
        <v>338</v>
      </c>
      <c r="F76" s="20">
        <v>3986</v>
      </c>
      <c r="G76" s="71">
        <v>0.62</v>
      </c>
      <c r="H76" s="57">
        <v>2.9</v>
      </c>
      <c r="I76" s="58">
        <v>4.2</v>
      </c>
    </row>
    <row r="77" spans="1:9" x14ac:dyDescent="0.35">
      <c r="A77" s="29" t="s">
        <v>45</v>
      </c>
      <c r="B77" s="30">
        <v>10779</v>
      </c>
      <c r="C77" s="25">
        <v>2421</v>
      </c>
      <c r="D77" s="30">
        <v>1548</v>
      </c>
      <c r="E77" s="25">
        <v>451</v>
      </c>
      <c r="F77" s="24">
        <v>2311</v>
      </c>
      <c r="G77" s="72">
        <v>0.67</v>
      </c>
      <c r="H77" s="59">
        <v>3</v>
      </c>
      <c r="I77" s="60">
        <v>4.0999999999999996</v>
      </c>
    </row>
    <row r="78" spans="1:9" x14ac:dyDescent="0.35">
      <c r="A78" s="26">
        <v>2553</v>
      </c>
      <c r="B78" s="16">
        <v>10317</v>
      </c>
      <c r="C78" s="17">
        <v>2047</v>
      </c>
      <c r="D78" s="16">
        <v>1499</v>
      </c>
      <c r="E78" s="17">
        <v>346</v>
      </c>
      <c r="F78" s="35">
        <v>2308</v>
      </c>
      <c r="G78" s="69">
        <v>0.65</v>
      </c>
      <c r="H78" s="53">
        <v>2.9</v>
      </c>
      <c r="I78" s="54">
        <v>4</v>
      </c>
    </row>
    <row r="79" spans="1:9" x14ac:dyDescent="0.35">
      <c r="A79" s="27" t="s">
        <v>46</v>
      </c>
      <c r="B79" s="28">
        <v>10581</v>
      </c>
      <c r="C79" s="22">
        <v>2124</v>
      </c>
      <c r="D79" s="28">
        <v>1469</v>
      </c>
      <c r="E79" s="22">
        <v>413</v>
      </c>
      <c r="F79" s="20">
        <v>2308</v>
      </c>
      <c r="G79" s="71">
        <v>0.62</v>
      </c>
      <c r="H79" s="57">
        <v>2.9</v>
      </c>
      <c r="I79" s="58">
        <v>3.9</v>
      </c>
    </row>
    <row r="80" spans="1:9" x14ac:dyDescent="0.35">
      <c r="A80" s="27" t="s">
        <v>47</v>
      </c>
      <c r="B80" s="28">
        <v>11196</v>
      </c>
      <c r="C80" s="22">
        <v>2014</v>
      </c>
      <c r="D80" s="28">
        <v>1789</v>
      </c>
      <c r="E80" s="22">
        <v>341</v>
      </c>
      <c r="F80" s="20">
        <v>2283</v>
      </c>
      <c r="G80" s="71">
        <v>0.78</v>
      </c>
      <c r="H80" s="57">
        <v>2.9</v>
      </c>
      <c r="I80" s="58">
        <v>4</v>
      </c>
    </row>
    <row r="81" spans="1:9" x14ac:dyDescent="0.35">
      <c r="A81" s="27" t="s">
        <v>48</v>
      </c>
      <c r="B81" s="28">
        <v>9340</v>
      </c>
      <c r="C81" s="22">
        <v>1753</v>
      </c>
      <c r="D81" s="28">
        <v>1308</v>
      </c>
      <c r="E81" s="22">
        <v>294</v>
      </c>
      <c r="F81" s="20">
        <v>2271</v>
      </c>
      <c r="G81" s="71">
        <v>0.57999999999999996</v>
      </c>
      <c r="H81" s="57">
        <v>3</v>
      </c>
      <c r="I81" s="58">
        <v>4.2</v>
      </c>
    </row>
    <row r="82" spans="1:9" x14ac:dyDescent="0.35">
      <c r="A82" s="29" t="s">
        <v>49</v>
      </c>
      <c r="B82" s="30">
        <v>10130</v>
      </c>
      <c r="C82" s="25">
        <v>2297</v>
      </c>
      <c r="D82" s="30">
        <v>1469</v>
      </c>
      <c r="E82" s="25">
        <v>413</v>
      </c>
      <c r="F82" s="24">
        <v>2300</v>
      </c>
      <c r="G82" s="72">
        <v>0.64</v>
      </c>
      <c r="H82" s="59">
        <v>2.9</v>
      </c>
      <c r="I82" s="60">
        <v>3.9</v>
      </c>
    </row>
    <row r="83" spans="1:9" x14ac:dyDescent="0.35">
      <c r="A83" s="26">
        <v>2552</v>
      </c>
      <c r="B83" s="16">
        <v>9950</v>
      </c>
      <c r="C83" s="17">
        <v>1987</v>
      </c>
      <c r="D83" s="16">
        <v>1391</v>
      </c>
      <c r="E83" s="17">
        <v>342</v>
      </c>
      <c r="F83" s="35">
        <v>2300</v>
      </c>
      <c r="G83" s="69">
        <v>0.61</v>
      </c>
      <c r="H83" s="53">
        <v>3</v>
      </c>
      <c r="I83" s="54">
        <v>4.3</v>
      </c>
    </row>
    <row r="84" spans="1:9" x14ac:dyDescent="0.35">
      <c r="A84" s="27" t="s">
        <v>50</v>
      </c>
      <c r="B84" s="28">
        <v>10002</v>
      </c>
      <c r="C84" s="22">
        <v>2062</v>
      </c>
      <c r="D84" s="28">
        <v>1357</v>
      </c>
      <c r="E84" s="22">
        <v>345</v>
      </c>
      <c r="F84" s="20">
        <v>2300</v>
      </c>
      <c r="G84" s="71">
        <v>0.6</v>
      </c>
      <c r="H84" s="57">
        <v>2.9</v>
      </c>
      <c r="I84" s="58">
        <v>4</v>
      </c>
    </row>
    <row r="85" spans="1:9" x14ac:dyDescent="0.35">
      <c r="A85" s="27" t="s">
        <v>51</v>
      </c>
      <c r="B85" s="28">
        <v>10288</v>
      </c>
      <c r="C85" s="22">
        <v>1867</v>
      </c>
      <c r="D85" s="28">
        <v>1558</v>
      </c>
      <c r="E85" s="22">
        <v>321</v>
      </c>
      <c r="F85" s="20">
        <v>2232</v>
      </c>
      <c r="G85" s="71">
        <v>0.7</v>
      </c>
      <c r="H85" s="57">
        <v>2.9</v>
      </c>
      <c r="I85" s="58">
        <v>4.4000000000000004</v>
      </c>
    </row>
    <row r="86" spans="1:9" x14ac:dyDescent="0.35">
      <c r="A86" s="27" t="s">
        <v>52</v>
      </c>
      <c r="B86" s="28">
        <v>9706</v>
      </c>
      <c r="C86" s="22">
        <v>1884</v>
      </c>
      <c r="D86" s="28">
        <v>1293</v>
      </c>
      <c r="E86" s="22">
        <v>318</v>
      </c>
      <c r="F86" s="20">
        <v>2242</v>
      </c>
      <c r="G86" s="71">
        <v>0.57699999999999996</v>
      </c>
      <c r="H86" s="57">
        <v>3</v>
      </c>
      <c r="I86" s="58">
        <v>4.4000000000000004</v>
      </c>
    </row>
    <row r="87" spans="1:9" x14ac:dyDescent="0.35">
      <c r="A87" s="29" t="s">
        <v>53</v>
      </c>
      <c r="B87" s="30">
        <v>9787</v>
      </c>
      <c r="C87" s="25">
        <v>2140</v>
      </c>
      <c r="D87" s="30">
        <v>1401</v>
      </c>
      <c r="E87" s="25">
        <v>432</v>
      </c>
      <c r="F87" s="24">
        <v>2101</v>
      </c>
      <c r="G87" s="72">
        <v>0.64</v>
      </c>
      <c r="H87" s="61">
        <v>3</v>
      </c>
      <c r="I87" s="62">
        <v>4.3</v>
      </c>
    </row>
    <row r="89" spans="1:9" x14ac:dyDescent="0.35">
      <c r="A89" t="s">
        <v>74</v>
      </c>
    </row>
    <row r="90" spans="1:9" x14ac:dyDescent="0.35">
      <c r="A90" t="s">
        <v>73</v>
      </c>
    </row>
    <row r="91" spans="1:9" x14ac:dyDescent="0.35">
      <c r="A91" t="s">
        <v>87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รายได้</vt:lpstr>
      <vt:lpstr>รายได้แบ่งตามโรงพยาบาล</vt:lpstr>
      <vt:lpstr>โครงสร้างการจ่ายค่ารักษาพยาบาล</vt:lpstr>
      <vt:lpstr>จำนวนผู้ป่วย&amp;Utilization</vt:lpstr>
    </vt:vector>
  </TitlesOfParts>
  <Company>Greenline Synergy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Chama Thepchatri</dc:creator>
  <cp:lastModifiedBy>Chama Vijitsathean</cp:lastModifiedBy>
  <cp:lastPrinted>2014-12-23T06:35:12Z</cp:lastPrinted>
  <dcterms:created xsi:type="dcterms:W3CDTF">2013-02-07T07:19:35Z</dcterms:created>
  <dcterms:modified xsi:type="dcterms:W3CDTF">2026-02-26T03:33:40Z</dcterms:modified>
</cp:coreProperties>
</file>